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elyn\Desktop\curso paneles\"/>
    </mc:Choice>
  </mc:AlternateContent>
  <xr:revisionPtr revIDLastSave="0" documentId="8_{D84EE20B-41ED-4653-AAC5-B87040DE0665}" xr6:coauthVersionLast="47" xr6:coauthVersionMax="47" xr10:uidLastSave="{00000000-0000-0000-0000-000000000000}"/>
  <bookViews>
    <workbookView xWindow="19080" yWindow="-4830" windowWidth="29040" windowHeight="15720" xr2:uid="{B99C34D3-0BB4-4003-8835-B322F245C135}"/>
  </bookViews>
  <sheets>
    <sheet name="Paneles SIP" sheetId="1" r:id="rId1"/>
  </sheets>
  <definedNames>
    <definedName name="_xlnm._FilterDatabase" localSheetId="0" hidden="1">'Paneles SIP'!$A$8:$H$320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0" i="1" l="1"/>
  <c r="F319" i="1"/>
  <c r="F318" i="1"/>
  <c r="F317" i="1"/>
  <c r="F316" i="1"/>
  <c r="F315" i="1"/>
  <c r="F314" i="1"/>
  <c r="F313" i="1"/>
  <c r="F312" i="1"/>
  <c r="E311" i="1" s="1"/>
  <c r="F311" i="1" s="1"/>
  <c r="F310" i="1"/>
  <c r="F309" i="1"/>
  <c r="F308" i="1"/>
  <c r="F307" i="1"/>
  <c r="F306" i="1"/>
  <c r="F305" i="1"/>
  <c r="F304" i="1"/>
  <c r="F303" i="1"/>
  <c r="F302" i="1"/>
  <c r="F300" i="1"/>
  <c r="F299" i="1"/>
  <c r="E291" i="1" s="1"/>
  <c r="F291" i="1" s="1"/>
  <c r="F298" i="1"/>
  <c r="F297" i="1"/>
  <c r="F296" i="1"/>
  <c r="F295" i="1"/>
  <c r="F294" i="1"/>
  <c r="F293" i="1"/>
  <c r="F292" i="1"/>
  <c r="F290" i="1"/>
  <c r="F289" i="1"/>
  <c r="F288" i="1"/>
  <c r="F287" i="1"/>
  <c r="F286" i="1"/>
  <c r="E281" i="1" s="1"/>
  <c r="F281" i="1" s="1"/>
  <c r="F285" i="1"/>
  <c r="F284" i="1"/>
  <c r="F283" i="1"/>
  <c r="F282" i="1"/>
  <c r="F279" i="1"/>
  <c r="F278" i="1"/>
  <c r="F277" i="1"/>
  <c r="F276" i="1"/>
  <c r="F275" i="1"/>
  <c r="F274" i="1"/>
  <c r="F273" i="1"/>
  <c r="F272" i="1"/>
  <c r="F271" i="1"/>
  <c r="F269" i="1"/>
  <c r="F268" i="1"/>
  <c r="F267" i="1"/>
  <c r="F266" i="1"/>
  <c r="F265" i="1"/>
  <c r="F264" i="1"/>
  <c r="F263" i="1"/>
  <c r="F262" i="1"/>
  <c r="F261" i="1"/>
  <c r="F259" i="1"/>
  <c r="F258" i="1"/>
  <c r="E250" i="1" s="1"/>
  <c r="F250" i="1" s="1"/>
  <c r="F257" i="1"/>
  <c r="F256" i="1"/>
  <c r="F255" i="1"/>
  <c r="F254" i="1"/>
  <c r="F253" i="1"/>
  <c r="F252" i="1"/>
  <c r="F251" i="1"/>
  <c r="F249" i="1"/>
  <c r="F248" i="1"/>
  <c r="F247" i="1"/>
  <c r="F246" i="1"/>
  <c r="F245" i="1"/>
  <c r="F244" i="1"/>
  <c r="F243" i="1"/>
  <c r="F242" i="1"/>
  <c r="E240" i="1" s="1"/>
  <c r="F240" i="1" s="1"/>
  <c r="F241" i="1"/>
  <c r="F239" i="1"/>
  <c r="F238" i="1"/>
  <c r="F237" i="1"/>
  <c r="F236" i="1"/>
  <c r="F235" i="1"/>
  <c r="F234" i="1"/>
  <c r="F233" i="1"/>
  <c r="F232" i="1"/>
  <c r="F231" i="1"/>
  <c r="E230" i="1" s="1"/>
  <c r="F228" i="1"/>
  <c r="F227" i="1"/>
  <c r="F226" i="1"/>
  <c r="F225" i="1"/>
  <c r="F224" i="1"/>
  <c r="F223" i="1"/>
  <c r="F222" i="1"/>
  <c r="F221" i="1"/>
  <c r="F220" i="1"/>
  <c r="F219" i="1"/>
  <c r="F217" i="1"/>
  <c r="F216" i="1"/>
  <c r="F215" i="1"/>
  <c r="F214" i="1"/>
  <c r="F213" i="1"/>
  <c r="F212" i="1"/>
  <c r="F211" i="1"/>
  <c r="F210" i="1"/>
  <c r="F209" i="1"/>
  <c r="F208" i="1"/>
  <c r="E207" i="1" s="1"/>
  <c r="F207" i="1" s="1"/>
  <c r="F206" i="1"/>
  <c r="F205" i="1"/>
  <c r="F204" i="1"/>
  <c r="F203" i="1"/>
  <c r="F202" i="1"/>
  <c r="F201" i="1"/>
  <c r="F200" i="1"/>
  <c r="F199" i="1"/>
  <c r="F198" i="1"/>
  <c r="F197" i="1"/>
  <c r="E196" i="1" s="1"/>
  <c r="F196" i="1" s="1"/>
  <c r="F195" i="1"/>
  <c r="F194" i="1"/>
  <c r="F193" i="1"/>
  <c r="F192" i="1"/>
  <c r="F191" i="1"/>
  <c r="F190" i="1"/>
  <c r="F189" i="1"/>
  <c r="F188" i="1"/>
  <c r="F187" i="1"/>
  <c r="F186" i="1"/>
  <c r="E185" i="1" s="1"/>
  <c r="F185" i="1" s="1"/>
  <c r="F184" i="1"/>
  <c r="F183" i="1"/>
  <c r="F182" i="1"/>
  <c r="F181" i="1"/>
  <c r="F180" i="1"/>
  <c r="F179" i="1"/>
  <c r="F178" i="1"/>
  <c r="F177" i="1"/>
  <c r="F176" i="1"/>
  <c r="F175" i="1"/>
  <c r="E174" i="1" s="1"/>
  <c r="F174" i="1" s="1"/>
  <c r="F172" i="1"/>
  <c r="F171" i="1"/>
  <c r="F170" i="1"/>
  <c r="F169" i="1"/>
  <c r="F168" i="1"/>
  <c r="F167" i="1"/>
  <c r="F166" i="1"/>
  <c r="F165" i="1"/>
  <c r="F164" i="1"/>
  <c r="F163" i="1"/>
  <c r="E162" i="1" s="1"/>
  <c r="F162" i="1" s="1"/>
  <c r="F161" i="1"/>
  <c r="F160" i="1"/>
  <c r="F159" i="1"/>
  <c r="F158" i="1"/>
  <c r="F157" i="1"/>
  <c r="F156" i="1"/>
  <c r="F155" i="1"/>
  <c r="F154" i="1"/>
  <c r="F153" i="1"/>
  <c r="F152" i="1"/>
  <c r="E151" i="1" s="1"/>
  <c r="F151" i="1" s="1"/>
  <c r="F150" i="1"/>
  <c r="F149" i="1"/>
  <c r="F148" i="1"/>
  <c r="F147" i="1"/>
  <c r="F146" i="1"/>
  <c r="F145" i="1"/>
  <c r="F144" i="1"/>
  <c r="F143" i="1"/>
  <c r="F142" i="1"/>
  <c r="F141" i="1"/>
  <c r="E140" i="1" s="1"/>
  <c r="F140" i="1" s="1"/>
  <c r="F139" i="1"/>
  <c r="F138" i="1"/>
  <c r="F137" i="1"/>
  <c r="F136" i="1"/>
  <c r="F135" i="1"/>
  <c r="F134" i="1"/>
  <c r="F133" i="1"/>
  <c r="F132" i="1"/>
  <c r="F131" i="1"/>
  <c r="F130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E107" i="1" s="1"/>
  <c r="F107" i="1" s="1"/>
  <c r="F106" i="1"/>
  <c r="F105" i="1"/>
  <c r="F104" i="1"/>
  <c r="F103" i="1"/>
  <c r="F102" i="1"/>
  <c r="F101" i="1"/>
  <c r="F100" i="1"/>
  <c r="F99" i="1"/>
  <c r="F98" i="1"/>
  <c r="E97" i="1" s="1"/>
  <c r="F97" i="1" s="1"/>
  <c r="F96" i="1"/>
  <c r="F95" i="1"/>
  <c r="E87" i="1" s="1"/>
  <c r="F87" i="1" s="1"/>
  <c r="F94" i="1"/>
  <c r="F93" i="1"/>
  <c r="F92" i="1"/>
  <c r="F91" i="1"/>
  <c r="F90" i="1"/>
  <c r="F89" i="1"/>
  <c r="F88" i="1"/>
  <c r="F86" i="1"/>
  <c r="F85" i="1"/>
  <c r="F84" i="1"/>
  <c r="F83" i="1"/>
  <c r="F82" i="1"/>
  <c r="F81" i="1"/>
  <c r="F80" i="1"/>
  <c r="F79" i="1"/>
  <c r="F78" i="1"/>
  <c r="F76" i="1"/>
  <c r="F75" i="1"/>
  <c r="F74" i="1"/>
  <c r="F73" i="1"/>
  <c r="F72" i="1"/>
  <c r="F71" i="1"/>
  <c r="F70" i="1"/>
  <c r="F69" i="1"/>
  <c r="F68" i="1"/>
  <c r="F65" i="1"/>
  <c r="F64" i="1"/>
  <c r="F63" i="1"/>
  <c r="F62" i="1"/>
  <c r="F61" i="1"/>
  <c r="F60" i="1"/>
  <c r="F59" i="1"/>
  <c r="F58" i="1"/>
  <c r="F56" i="1"/>
  <c r="F55" i="1"/>
  <c r="F54" i="1"/>
  <c r="F53" i="1"/>
  <c r="F52" i="1"/>
  <c r="F51" i="1"/>
  <c r="F50" i="1"/>
  <c r="F49" i="1"/>
  <c r="F47" i="1"/>
  <c r="F46" i="1"/>
  <c r="F45" i="1"/>
  <c r="F44" i="1"/>
  <c r="F43" i="1"/>
  <c r="F42" i="1"/>
  <c r="F41" i="1"/>
  <c r="F40" i="1"/>
  <c r="F37" i="1"/>
  <c r="F36" i="1"/>
  <c r="F35" i="1"/>
  <c r="F34" i="1"/>
  <c r="F33" i="1"/>
  <c r="F32" i="1"/>
  <c r="F31" i="1"/>
  <c r="F30" i="1"/>
  <c r="E29" i="1" s="1"/>
  <c r="F29" i="1" s="1"/>
  <c r="F28" i="1"/>
  <c r="F27" i="1"/>
  <c r="F26" i="1"/>
  <c r="F25" i="1"/>
  <c r="F24" i="1"/>
  <c r="F23" i="1"/>
  <c r="F22" i="1"/>
  <c r="F21" i="1"/>
  <c r="F13" i="1"/>
  <c r="F14" i="1"/>
  <c r="F15" i="1"/>
  <c r="F16" i="1"/>
  <c r="F17" i="1"/>
  <c r="F18" i="1"/>
  <c r="F19" i="1"/>
  <c r="F12" i="1"/>
  <c r="E11" i="1" s="1"/>
  <c r="F11" i="1" s="1"/>
  <c r="E218" i="1"/>
  <c r="F218" i="1" s="1"/>
  <c r="E129" i="1"/>
  <c r="F129" i="1" s="1"/>
  <c r="E118" i="1"/>
  <c r="F118" i="1" s="1"/>
  <c r="E57" i="1"/>
  <c r="F57" i="1" s="1"/>
  <c r="E48" i="1"/>
  <c r="F48" i="1" s="1"/>
  <c r="E39" i="1"/>
  <c r="F39" i="1" s="1"/>
  <c r="E20" i="1"/>
  <c r="F20" i="1" s="1"/>
  <c r="E301" i="1"/>
  <c r="F301" i="1" s="1"/>
  <c r="E270" i="1"/>
  <c r="F270" i="1" s="1"/>
  <c r="E260" i="1"/>
  <c r="F260" i="1" s="1"/>
  <c r="E77" i="1" l="1"/>
  <c r="F77" i="1" s="1"/>
  <c r="E67" i="1"/>
  <c r="F67" i="1" s="1"/>
</calcChain>
</file>

<file path=xl/sharedStrings.xml><?xml version="1.0" encoding="utf-8"?>
<sst xmlns="http://schemas.openxmlformats.org/spreadsheetml/2006/main" count="1044" uniqueCount="139">
  <si>
    <t>TIPO</t>
  </si>
  <si>
    <t>UD</t>
  </si>
  <si>
    <t>DESCRIPCIÓN</t>
  </si>
  <si>
    <t>CANT.</t>
  </si>
  <si>
    <t>PU</t>
  </si>
  <si>
    <t>P. TOTAL</t>
  </si>
  <si>
    <t xml:space="preserve">REND. </t>
  </si>
  <si>
    <t>OBSERVACIONES</t>
  </si>
  <si>
    <t>Capítulo</t>
  </si>
  <si>
    <t>PANEL SIP - PANEL AISLANTE ESTRUCTURAL</t>
  </si>
  <si>
    <t>Subcapítulo</t>
  </si>
  <si>
    <t>SIP MURO ANCLADO C/ PERNO DE ANCLAJE</t>
  </si>
  <si>
    <t>Partida</t>
  </si>
  <si>
    <t>M2</t>
  </si>
  <si>
    <t>MURO ESTRUCTURAL SIP E= 11,4 CM C/ ANCLAJE</t>
  </si>
  <si>
    <t>Material</t>
  </si>
  <si>
    <t>PANEL SIP 114 MM 120X240 - EPS 15 KG/M3</t>
  </si>
  <si>
    <t>NO SE INCLUYE BROCAS NI OTRAS HERRAMIENTAS</t>
  </si>
  <si>
    <t>M</t>
  </si>
  <si>
    <t>PINO CEP/IMP 2"X4"X3,2 MT</t>
  </si>
  <si>
    <t>SOLERA SUPERIOR E INFERIOR (MODIFICAR EN CASO DE REQUERIR MÁS); 5% PÉRDIDA</t>
  </si>
  <si>
    <t>REFUERZO ESQUINAS, INTERSECCIONES, REFUERZOS VANOS, OTROS</t>
  </si>
  <si>
    <t>ESPUMA POLIURETANO BAJA EXPANSIÓN 750 ML P/ PISTOLA</t>
  </si>
  <si>
    <t>N°</t>
  </si>
  <si>
    <t>TORNILLO PARA MADERA 6 X 1 1/4"</t>
  </si>
  <si>
    <t>CADA 15 CM, PARA SOLERAS Y UNIONES CON CLAVIJA; CON 20% DE PÉRDIDA</t>
  </si>
  <si>
    <t>PERNO DE EXPANSIÓN 1/2"X 5 1/2" ZINC 10 UN</t>
  </si>
  <si>
    <t>DISTANCIAMIENTO 60 CM + 20 % REDUCCIÓN DE DISTANCIA</t>
  </si>
  <si>
    <t>Mano de obra</t>
  </si>
  <si>
    <t>DÍA</t>
  </si>
  <si>
    <t>MAESTRO CARPINTERO + 1/2 AYUDANTE</t>
  </si>
  <si>
    <t>Otros</t>
  </si>
  <si>
    <t>%</t>
  </si>
  <si>
    <t xml:space="preserve">LEYES SOCIALES </t>
  </si>
  <si>
    <t>TABIQUE SIP E=9 CM C/ ANCLAJE</t>
  </si>
  <si>
    <t>PANEL SIP 90 MM 120X240 - EPS 15 KG/M3</t>
  </si>
  <si>
    <t>PINO CEP/IMP 2"X3"X3,2 MT</t>
  </si>
  <si>
    <t>TABIQUE SIP E=7,5 CM C/ ANCLAJE</t>
  </si>
  <si>
    <t>PANEL SIP 75 MM 120X240 - EPS 15 KG/M3</t>
  </si>
  <si>
    <t>PINO CEP/IMP 2"X2"X3,2 MT</t>
  </si>
  <si>
    <t>SIP MURO ANCLADO C/ ESPARRAGO DE FIERRO</t>
  </si>
  <si>
    <t>BARRA ACERO ESTRIADO 8 MM X 6 MT A63-42H</t>
  </si>
  <si>
    <t>MURO ESTRUCTURAL SIP E= 9 CM C/ ANCLAJE</t>
  </si>
  <si>
    <t>MURO ESTRUCTURAL SIP E= 7,5 CM C/ ANCLAJE</t>
  </si>
  <si>
    <t>SIP PISO - LOSA</t>
  </si>
  <si>
    <t>PISO - LOSA SIP E= 21 CM // NO INCLUYE APOYO VIGA</t>
  </si>
  <si>
    <t>APOYO SUJERIDO VIGAS: PANEL A=60 CM V@240-250 CM/ PANEL A=120 CM V@120 CM</t>
  </si>
  <si>
    <t>PANEL SIP 210 MM 120X240 - EPS 15 KG/M3</t>
  </si>
  <si>
    <t>SE TOMAN EN CONSIDERACIÓN EXIGENCIAS DE DISTANCIAMIENTO DE SISTEMA TRAD. MADERA</t>
  </si>
  <si>
    <t>PINO CEPILLADO IMPREGNADO 2"X8"X3,2 MT (LONGITUDINAL)</t>
  </si>
  <si>
    <t xml:space="preserve">APU REALIZADO CON PANEL 60 CM ANCHO </t>
  </si>
  <si>
    <t>PINO CEPILLADO IMPREGNADO 2"X8"X3,2 MT (TRANSVERSAL)</t>
  </si>
  <si>
    <t>VIGAS DE PINO CON 20 % DE PÉRDIDA POR REDUCCIÓN DE DISTANCIA</t>
  </si>
  <si>
    <t>PINO CEPILLADO IMPREGNADO 2"X8"X3,2 MT (TAPA DE LOSA S/ PROY)</t>
  </si>
  <si>
    <t>CANTIDAD FINAL CONSIDERADA PARA TAPAS DE LOSA SE DEBE DETERMINAR SEGÚN LA SUPERFICIE REAL</t>
  </si>
  <si>
    <t>TORNILLOS UNIÓN PLACA PINO @15 CM</t>
  </si>
  <si>
    <t>TORNILLO TURBO 6 (3,5) X 100 MM - 250 UN</t>
  </si>
  <si>
    <t>TORNILLO TB 100 MM PARA UNIÓN POR DENTRO DEL PANEL HACIA VIGAS</t>
  </si>
  <si>
    <t>PISO - LOSA SIP E= 16 CM // NO INCLUYE APOYO VIGA</t>
  </si>
  <si>
    <t>APOYO SUJERIDO VIGAS: PANEL A=60 CM V@120 CM/ PANEL A=120 CM V@60 CM</t>
  </si>
  <si>
    <t>PANEL SIP 160 MM 120X240 - EPS 15 KG/M3</t>
  </si>
  <si>
    <t>PINO CEPILLADO IMPREGNADO 2"X6"X3,2 MT (LONGITUDINAL)</t>
  </si>
  <si>
    <t>PINO CEPILLADO IMPREGNADO 2"X6"X3,2 MT (TRANSVERSAL)</t>
  </si>
  <si>
    <t>PINO CEPILLADO IMPREGNADO 2"X6"X3,2 MT (TAPA DE LOSA S/ PROY)</t>
  </si>
  <si>
    <t>PISO - LOSA SIP E= 11,4 CM // NO INCLUYE APOYO VIGA</t>
  </si>
  <si>
    <t>APOYO SUJERIDO VIGAS: PANEL A=60 CM V@60-90 CM/ PANEL A=120 CM V@40 CM</t>
  </si>
  <si>
    <t>PINO CEPILLADO IMPREGNADO 2"X4"X3,2 MT (LONGITUDINAL)</t>
  </si>
  <si>
    <t>PINO CEPILLADO IMPREGNADO 2"X4"X3,2 MT (TRANSVERSAL)</t>
  </si>
  <si>
    <t>PINO CEPILLADO IMPREGNADO 2"X4"X3,2 MT (TAPA DE LOSA S/ PROY)</t>
  </si>
  <si>
    <t>PISO - LOSA SIP E= 9 CM // NO INCLUYE APOYO VIGA</t>
  </si>
  <si>
    <t>APOYO SUJERIDO VIGAS: PANEL A=60 CM V@60 CM/ PANEL A=120 NO SE RECOMIENDA</t>
  </si>
  <si>
    <t>PINO CEPILLADO IMPREGNADO 2"X3"X3,2 MT (LONGITUDINAL)</t>
  </si>
  <si>
    <t>PINO CEPILLADO IMPREGNADO 2"X3"X3,2 MT (TRANSVERSAL)</t>
  </si>
  <si>
    <t>PINO CEPILLADO IMPREGNADO 2"X3"X3,2 MT (TAPA DE LOSA S/ PROY)</t>
  </si>
  <si>
    <t>PISO - LOSA SIP E= 7,5 CM // NO INCLUYE APOYO VIGA</t>
  </si>
  <si>
    <t>APOYO SUJERIDO VIGAS: PANEL A=60 CM V@40 CM/ PANEL A=120 NO SE RECOMIENDA</t>
  </si>
  <si>
    <t>PINO CEPILLADO IMPREGNADO 2"X2"X3,2 MT (LONGITUDINAL)</t>
  </si>
  <si>
    <t>PINO CEPILLADO IMPREGNADO 2"X2"X3,2 MT (TRASVERSAL)</t>
  </si>
  <si>
    <t>PINO CEPILLADO IMPREGNADO 2"X2"X3,2 MT (TAPA DE LOSA S/ PROY)</t>
  </si>
  <si>
    <t>ENTRAMADO DE PISO + PANEL</t>
  </si>
  <si>
    <t>PISO SIP E= 21 CM // INCLUYE ENTR VIGA</t>
  </si>
  <si>
    <t xml:space="preserve">ENTRAMADO PISO P/ PANEL 210; VM 2X10" @240 </t>
  </si>
  <si>
    <t>PISO SIP E= 16 CM // INCLUYE ENTR VIGA</t>
  </si>
  <si>
    <t xml:space="preserve">ENTRAMADO PISO P/ PANEL 160; VM 2X10" @240; VS 2X8" @120 </t>
  </si>
  <si>
    <t>PISO SIP E= 11,4 CM // INCLUYE ENTR VIGA</t>
  </si>
  <si>
    <t xml:space="preserve">ENTRAMADO PISO P/ PANEL 114; VM 2X10" @240; VS 2X8" @90 </t>
  </si>
  <si>
    <t>PISO SIP E= 9 CM // INCLUYE ENTR VIGA</t>
  </si>
  <si>
    <t xml:space="preserve">ENTRAMADO PISO P/ PANEL 90; VM 2X10" @240; VS 2X8" @60 </t>
  </si>
  <si>
    <t>PISO SIP E= 7,5 CM // INCLUYE ENTR VIGA</t>
  </si>
  <si>
    <t>ENTRAMADO PISO P/ PANEL 75; VM 2X10" @240; VS 2X8" @40</t>
  </si>
  <si>
    <t>ENTREPISO + PANEL LOSA</t>
  </si>
  <si>
    <t>LOSA SIP E= 21 CM // INCLUYE ENTR VIGA</t>
  </si>
  <si>
    <t>APOYOS VIGA PRIMARIA SUJERIDOS CADA 2,40 - 2,50 MT</t>
  </si>
  <si>
    <t>SE TOMAN EN CONSIDERACIÓN LAS MISMAS EXIGENCIAS QUE UN ENTREPISO DE MADERA</t>
  </si>
  <si>
    <t>SOBRE LAS VIGAS PRIMARIAS Y SEGUNDARIAS</t>
  </si>
  <si>
    <t>APOYOS LONGITUDINALES O VIGAS PRIMRIAS DE APOYO SUJERIDAS CADA 2,40-2,50 MT</t>
  </si>
  <si>
    <t xml:space="preserve">TORNILLOS INSTALADOS CADA 15 CM </t>
  </si>
  <si>
    <t xml:space="preserve">TORNILLO TB 100 MM PARA UNIÓN PANEL-VIGA PRIMARIA POR ABAJO (DOBLE TORNILLO CRUZADO) </t>
  </si>
  <si>
    <t xml:space="preserve">ENTREPISO P/ PANEL 210; VM 2X10" @240 </t>
  </si>
  <si>
    <t>LOSA SIP E= 16 CM // INCLUYE ENTR VIGA</t>
  </si>
  <si>
    <t>APOYOS VIGA PRIMARIA SUJERIDOS CADA 1,20 MT</t>
  </si>
  <si>
    <t>APOYOS LONGITUDINALES O VIGAS PRIMRIAS DE APOYO SUJERIDAS CADA 1,2 MT</t>
  </si>
  <si>
    <t xml:space="preserve">ENTREPISO P/ PANEL 160; VM 2X10" @240; VS 2X8" @120 </t>
  </si>
  <si>
    <t>LOSA SIP E= 11,4 CM // INCLUYE ENTR VIGA</t>
  </si>
  <si>
    <t>APOYOS VIGA PRIMARIA SUJERIDOS CADA 0,6 - 0,9 MT</t>
  </si>
  <si>
    <t>APOYOS LONGITUDINALES O VIGAS PRIMRIAS DE APOYO SUJERIDAS CADA 0,6 - 0,9 MT</t>
  </si>
  <si>
    <t xml:space="preserve">ENTREPISO P/ PANEL 114; VM 2X10" @240; VS 2X8" @90 </t>
  </si>
  <si>
    <t>LOSA SIP E= 9 CM // INCLUYE ENTR VIGA</t>
  </si>
  <si>
    <t>ENTREPISO P/ PANEL 90; VM 2X10" @240; VS 2X8" @60</t>
  </si>
  <si>
    <t>LOSA SIP E= 7,5 CM // INCLUYE ENTR VIGA</t>
  </si>
  <si>
    <t>APOYOS VIGA PRIMARIA SUJERIDOS CADA 0,4 MT</t>
  </si>
  <si>
    <t>APOYOS LONGITUDINALES O VIGAS PRIMRIAS DE APOYO SUJERIDAS CADA 0,4 MT</t>
  </si>
  <si>
    <t xml:space="preserve">TORNILLO TB 100 MM PARA UNIÓN PANEL-VIGA PRIMARIA POR ARRIBA </t>
  </si>
  <si>
    <t>ENTREPISO P/ PANEL 75; VM 2X10" @240; VS 2X8" @40</t>
  </si>
  <si>
    <t>SIP CUBIERTA SIN VIGAS DE SOPORTE</t>
  </si>
  <si>
    <t>CUBIERTA SIP E= 21 CM // SIN VIGAS DE SOPORTE</t>
  </si>
  <si>
    <t xml:space="preserve">NO CONSIDERA VIGAS DE SOPORTE </t>
  </si>
  <si>
    <t xml:space="preserve">CUBICACIÓN EN PENDIENTE Y NO DE PLANTA, SUPERFICIE REAL. </t>
  </si>
  <si>
    <t>PINO CEPILLADO IMPREGNADO 2"X8"X3,2 MT (TAPACAN S/ PROY)</t>
  </si>
  <si>
    <t>CUBIERTA SIP E= 16 CM // SIN VIGAS DE SOPORTE</t>
  </si>
  <si>
    <t>CUBIERTA SIP E= 11,4 CM // SIN VIGAS DE SOPORTE</t>
  </si>
  <si>
    <t>CUBIERTA SIP E= 9 CM // SIN VIGAS DE SOPORTE</t>
  </si>
  <si>
    <t>CUBIERTA SIP E= 7,5 CM // SIN VIGAS DE SOPORTE</t>
  </si>
  <si>
    <t>CUBIERTA CON ESTRUCTURA TECHUMBRE (EN PLANTA)</t>
  </si>
  <si>
    <t>CUBIERTA SIP E= 21 CM // CON VIGAS DE SOPORTE</t>
  </si>
  <si>
    <t>PANELES DE CUBIERTA CON VIGAS DE SOPORTE ESTRUCTURAL</t>
  </si>
  <si>
    <t>PINO OREGÓN CEP 2"X6"X6,0 MT VIGA MAESTRA COMPUESTA (VMC 4"X6")</t>
  </si>
  <si>
    <t>PINO OREGÓN CEP 2"X6"X6,0 MT SOPORTE VERTICAL DOBLE VMC</t>
  </si>
  <si>
    <t>PINO OREGÓN CEP 2"X6"X6,0 MT VIGA LIMATESA/ LIMAHOYA</t>
  </si>
  <si>
    <t>KG</t>
  </si>
  <si>
    <t>CLAVO CTE 4" - 25 KG</t>
  </si>
  <si>
    <t>PÉRDIDAS</t>
  </si>
  <si>
    <t>PINO CEP 2"X8"X4,0 MT VM SOPORTE INF. PORTE</t>
  </si>
  <si>
    <t>LEYES SOCIALES</t>
  </si>
  <si>
    <t>SUPONIENDO PENDIENTES DEL 30°, SE DEBE MODIFICAR SEGÚN CASO REAL</t>
  </si>
  <si>
    <t>CUBIERTA SIP E= 11,4 CM // CON VIGAS DE SOPORTE</t>
  </si>
  <si>
    <t>CUBIERTA SIP E= 9 CM // CON VIGAS DE SOPORTE</t>
  </si>
  <si>
    <t>CUBIERTA SIP E= 7,5 CM // CON VIGAS DE SOPORTE</t>
  </si>
  <si>
    <t>TORNILLO PARA MADERA 6 X 1 5/8"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</si>
</sst>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 * #,##0.00_ ;_ * \-#,##0.00_ ;_ * &quot;-&quot;_ ;_ @_ "/>
    <numFmt numFmtId="165" formatCode="_ * #,##0.0000_ ;_ * \-#,##0.0000_ ;_ 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3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/>
    <xf numFmtId="165" fontId="2" fillId="3" borderId="2" xfId="1" applyNumberFormat="1" applyFont="1" applyFill="1" applyBorder="1" applyAlignment="1">
      <alignment horizontal="right"/>
    </xf>
    <xf numFmtId="41" fontId="2" fillId="3" borderId="2" xfId="1" applyFont="1" applyFill="1" applyBorder="1"/>
    <xf numFmtId="164" fontId="3" fillId="4" borderId="2" xfId="1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0" fontId="2" fillId="5" borderId="1" xfId="0" applyFont="1" applyFill="1" applyBorder="1"/>
    <xf numFmtId="165" fontId="2" fillId="5" borderId="1" xfId="1" applyNumberFormat="1" applyFont="1" applyFill="1" applyBorder="1" applyAlignment="1">
      <alignment horizontal="right"/>
    </xf>
    <xf numFmtId="41" fontId="2" fillId="5" borderId="1" xfId="1" applyFont="1" applyFill="1" applyBorder="1"/>
    <xf numFmtId="164" fontId="3" fillId="4" borderId="1" xfId="1" applyNumberFormat="1" applyFont="1" applyFill="1" applyBorder="1" applyAlignment="1">
      <alignment horizontal="right"/>
    </xf>
    <xf numFmtId="41" fontId="4" fillId="5" borderId="1" xfId="1" applyFont="1" applyFill="1" applyBorder="1" applyAlignment="1">
      <alignment wrapText="1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2" fillId="6" borderId="1" xfId="0" applyFont="1" applyFill="1" applyBorder="1"/>
    <xf numFmtId="165" fontId="2" fillId="6" borderId="1" xfId="1" applyNumberFormat="1" applyFont="1" applyFill="1" applyBorder="1" applyAlignment="1">
      <alignment horizontal="right"/>
    </xf>
    <xf numFmtId="41" fontId="2" fillId="6" borderId="1" xfId="1" applyFont="1" applyFill="1" applyBorder="1"/>
    <xf numFmtId="41" fontId="4" fillId="6" borderId="1" xfId="1" applyFont="1" applyFill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165" fontId="5" fillId="0" borderId="1" xfId="1" applyNumberFormat="1" applyFont="1" applyBorder="1" applyAlignment="1">
      <alignment horizontal="right"/>
    </xf>
    <xf numFmtId="41" fontId="5" fillId="0" borderId="1" xfId="1" applyFont="1" applyBorder="1"/>
    <xf numFmtId="164" fontId="6" fillId="4" borderId="1" xfId="1" applyNumberFormat="1" applyFont="1" applyFill="1" applyBorder="1" applyAlignment="1">
      <alignment horizontal="right"/>
    </xf>
    <xf numFmtId="41" fontId="5" fillId="0" borderId="1" xfId="1" applyFont="1" applyFill="1" applyBorder="1" applyAlignment="1">
      <alignment wrapText="1"/>
    </xf>
    <xf numFmtId="165" fontId="5" fillId="0" borderId="1" xfId="1" applyNumberFormat="1" applyFont="1" applyBorder="1"/>
    <xf numFmtId="41" fontId="5" fillId="0" borderId="1" xfId="0" applyNumberFormat="1" applyFont="1" applyBorder="1"/>
    <xf numFmtId="41" fontId="5" fillId="0" borderId="1" xfId="0" applyNumberFormat="1" applyFont="1" applyBorder="1" applyAlignment="1">
      <alignment wrapText="1"/>
    </xf>
    <xf numFmtId="164" fontId="7" fillId="2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2">
    <cellStyle name="Millares [0] 2" xfId="1" xr:uid="{D20AD0FC-020C-44BD-B276-104878DF9C1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112485</xdr:colOff>
      <xdr:row>5</xdr:row>
      <xdr:rowOff>83910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CAF19E3-5CFD-ACB7-B899-3BDC36056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0"/>
          <a:ext cx="1036410" cy="1036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EAF7E-7677-4322-87AD-0CC227FFD2CF}">
  <dimension ref="A8:H320"/>
  <sheetViews>
    <sheetView tabSelected="1" workbookViewId="0">
      <selection activeCell="F12" sqref="F12"/>
    </sheetView>
  </sheetViews>
  <sheetFormatPr baseColWidth="10" defaultRowHeight="15" x14ac:dyDescent="0.25"/>
  <cols>
    <col min="1" max="1" width="15.140625" bestFit="1" customWidth="1"/>
    <col min="2" max="2" width="5.85546875" bestFit="1" customWidth="1"/>
    <col min="3" max="3" width="48.7109375" customWidth="1"/>
    <col min="4" max="4" width="15.28515625" customWidth="1"/>
    <col min="6" max="6" width="22.5703125" customWidth="1"/>
    <col min="8" max="8" width="59.7109375" customWidth="1"/>
  </cols>
  <sheetData>
    <row r="8" spans="1:8" ht="15.75" x14ac:dyDescent="0.25">
      <c r="A8" s="31" t="s">
        <v>0</v>
      </c>
      <c r="B8" s="31" t="s">
        <v>1</v>
      </c>
      <c r="C8" s="32" t="s">
        <v>2</v>
      </c>
      <c r="D8" s="31" t="s">
        <v>3</v>
      </c>
      <c r="E8" s="31" t="s">
        <v>4</v>
      </c>
      <c r="F8" s="31" t="s">
        <v>5</v>
      </c>
      <c r="G8" s="31" t="s">
        <v>6</v>
      </c>
      <c r="H8" s="31" t="s">
        <v>7</v>
      </c>
    </row>
    <row r="9" spans="1:8" ht="15.75" x14ac:dyDescent="0.25">
      <c r="A9" s="1" t="s">
        <v>8</v>
      </c>
      <c r="B9" s="2"/>
      <c r="C9" s="3" t="s">
        <v>9</v>
      </c>
      <c r="D9" s="4"/>
      <c r="E9" s="5"/>
      <c r="F9" s="5"/>
      <c r="G9" s="6"/>
      <c r="H9" s="7"/>
    </row>
    <row r="10" spans="1:8" ht="15.75" x14ac:dyDescent="0.25">
      <c r="A10" s="8" t="s">
        <v>10</v>
      </c>
      <c r="B10" s="9"/>
      <c r="C10" s="10" t="s">
        <v>11</v>
      </c>
      <c r="D10" s="11"/>
      <c r="E10" s="12"/>
      <c r="F10" s="12"/>
      <c r="G10" s="13"/>
      <c r="H10" s="14"/>
    </row>
    <row r="11" spans="1:8" ht="15.75" x14ac:dyDescent="0.25">
      <c r="A11" s="15" t="s">
        <v>12</v>
      </c>
      <c r="B11" s="16" t="s">
        <v>13</v>
      </c>
      <c r="C11" s="17" t="s">
        <v>14</v>
      </c>
      <c r="D11" s="18">
        <v>1</v>
      </c>
      <c r="E11" s="19">
        <f>SUM(F12:F19)</f>
        <v>29510.558473389356</v>
      </c>
      <c r="F11" s="19">
        <f>E11*D11</f>
        <v>29510.558473389356</v>
      </c>
      <c r="G11" s="13"/>
      <c r="H11" s="20"/>
    </row>
    <row r="12" spans="1:8" ht="16.5" customHeight="1" x14ac:dyDescent="0.25">
      <c r="A12" s="21" t="s">
        <v>15</v>
      </c>
      <c r="B12" s="22" t="s">
        <v>13</v>
      </c>
      <c r="C12" s="23" t="s">
        <v>16</v>
      </c>
      <c r="D12" s="24">
        <v>1.05</v>
      </c>
      <c r="E12" s="25">
        <v>18750</v>
      </c>
      <c r="F12" s="25">
        <f>E12*D12</f>
        <v>19687.5</v>
      </c>
      <c r="G12" s="26">
        <v>0.95238095238095233</v>
      </c>
      <c r="H12" s="27" t="s">
        <v>17</v>
      </c>
    </row>
    <row r="13" spans="1:8" ht="16.5" customHeight="1" x14ac:dyDescent="0.25">
      <c r="A13" s="21" t="s">
        <v>15</v>
      </c>
      <c r="B13" s="22" t="s">
        <v>18</v>
      </c>
      <c r="C13" s="23" t="s">
        <v>19</v>
      </c>
      <c r="D13" s="24">
        <v>0.72916666666666663</v>
      </c>
      <c r="E13" s="25">
        <v>2497.8991596638652</v>
      </c>
      <c r="F13" s="25">
        <f t="shared" ref="F13:F19" si="0">E13*D13</f>
        <v>1821.3848039215684</v>
      </c>
      <c r="G13" s="26">
        <v>1.3714285714285714</v>
      </c>
      <c r="H13" s="27" t="s">
        <v>20</v>
      </c>
    </row>
    <row r="14" spans="1:8" ht="16.5" customHeight="1" x14ac:dyDescent="0.25">
      <c r="A14" s="21" t="s">
        <v>15</v>
      </c>
      <c r="B14" s="22" t="s">
        <v>1</v>
      </c>
      <c r="C14" s="23" t="s">
        <v>19</v>
      </c>
      <c r="D14" s="24">
        <v>0.25</v>
      </c>
      <c r="E14" s="25">
        <v>7993.277310924369</v>
      </c>
      <c r="F14" s="25">
        <f t="shared" si="0"/>
        <v>1998.3193277310922</v>
      </c>
      <c r="G14" s="26">
        <v>4</v>
      </c>
      <c r="H14" s="27" t="s">
        <v>21</v>
      </c>
    </row>
    <row r="15" spans="1:8" ht="16.5" customHeight="1" x14ac:dyDescent="0.25">
      <c r="A15" s="21" t="s">
        <v>15</v>
      </c>
      <c r="B15" s="22" t="s">
        <v>1</v>
      </c>
      <c r="C15" s="23" t="s">
        <v>22</v>
      </c>
      <c r="D15" s="24">
        <v>0.04</v>
      </c>
      <c r="E15" s="25">
        <v>6386.5546218487398</v>
      </c>
      <c r="F15" s="25">
        <f t="shared" si="0"/>
        <v>255.46218487394961</v>
      </c>
      <c r="G15" s="26">
        <v>25</v>
      </c>
      <c r="H15" s="27"/>
    </row>
    <row r="16" spans="1:8" ht="16.5" customHeight="1" x14ac:dyDescent="0.25">
      <c r="A16" s="21" t="s">
        <v>15</v>
      </c>
      <c r="B16" s="22" t="s">
        <v>23</v>
      </c>
      <c r="C16" s="23" t="s">
        <v>138</v>
      </c>
      <c r="D16" s="24">
        <v>40</v>
      </c>
      <c r="E16" s="25">
        <v>20</v>
      </c>
      <c r="F16" s="25">
        <f t="shared" si="0"/>
        <v>800</v>
      </c>
      <c r="G16" s="26">
        <v>2.5000000000000001E-2</v>
      </c>
      <c r="H16" s="27"/>
    </row>
    <row r="17" spans="1:8" ht="16.5" customHeight="1" x14ac:dyDescent="0.25">
      <c r="A17" s="21" t="s">
        <v>15</v>
      </c>
      <c r="B17" s="22" t="s">
        <v>23</v>
      </c>
      <c r="C17" s="23" t="s">
        <v>26</v>
      </c>
      <c r="D17" s="24">
        <v>0.83333333333333337</v>
      </c>
      <c r="E17" s="25">
        <v>1176.4705882352941</v>
      </c>
      <c r="F17" s="25">
        <f t="shared" si="0"/>
        <v>980.3921568627452</v>
      </c>
      <c r="G17" s="26">
        <v>1.2</v>
      </c>
      <c r="H17" s="27" t="s">
        <v>27</v>
      </c>
    </row>
    <row r="18" spans="1:8" ht="16.5" customHeight="1" x14ac:dyDescent="0.25">
      <c r="A18" s="21" t="s">
        <v>28</v>
      </c>
      <c r="B18" s="22" t="s">
        <v>29</v>
      </c>
      <c r="C18" s="23" t="s">
        <v>30</v>
      </c>
      <c r="D18" s="24">
        <v>0.05</v>
      </c>
      <c r="E18" s="25">
        <v>57500</v>
      </c>
      <c r="F18" s="25">
        <f t="shared" si="0"/>
        <v>2875</v>
      </c>
      <c r="G18" s="26">
        <v>20</v>
      </c>
      <c r="H18" s="27"/>
    </row>
    <row r="19" spans="1:8" ht="16.5" customHeight="1" x14ac:dyDescent="0.25">
      <c r="A19" s="21" t="s">
        <v>31</v>
      </c>
      <c r="B19" s="22" t="s">
        <v>32</v>
      </c>
      <c r="C19" s="23" t="s">
        <v>33</v>
      </c>
      <c r="D19" s="24">
        <v>0.38</v>
      </c>
      <c r="E19" s="25">
        <v>2875</v>
      </c>
      <c r="F19" s="25">
        <f t="shared" si="0"/>
        <v>1092.5</v>
      </c>
      <c r="G19" s="26"/>
      <c r="H19" s="27"/>
    </row>
    <row r="20" spans="1:8" ht="16.5" customHeight="1" x14ac:dyDescent="0.25">
      <c r="A20" s="15" t="s">
        <v>12</v>
      </c>
      <c r="B20" s="16" t="s">
        <v>13</v>
      </c>
      <c r="C20" s="17" t="s">
        <v>34</v>
      </c>
      <c r="D20" s="18">
        <v>1</v>
      </c>
      <c r="E20" s="19">
        <f>SUM(F21:F28)</f>
        <v>28260.66789215686</v>
      </c>
      <c r="F20" s="19">
        <f>E20*D20</f>
        <v>28260.66789215686</v>
      </c>
      <c r="G20" s="13"/>
      <c r="H20" s="20"/>
    </row>
    <row r="21" spans="1:8" ht="16.5" customHeight="1" x14ac:dyDescent="0.25">
      <c r="A21" s="21" t="s">
        <v>15</v>
      </c>
      <c r="B21" s="22" t="s">
        <v>13</v>
      </c>
      <c r="C21" s="23" t="s">
        <v>35</v>
      </c>
      <c r="D21" s="24">
        <v>1.05</v>
      </c>
      <c r="E21" s="25">
        <v>18375</v>
      </c>
      <c r="F21" s="25">
        <f>E21*D21</f>
        <v>19293.75</v>
      </c>
      <c r="G21" s="26">
        <v>0.95238095238095233</v>
      </c>
      <c r="H21" s="27" t="s">
        <v>17</v>
      </c>
    </row>
    <row r="22" spans="1:8" ht="16.5" customHeight="1" x14ac:dyDescent="0.25">
      <c r="A22" s="21" t="s">
        <v>15</v>
      </c>
      <c r="B22" s="22" t="s">
        <v>18</v>
      </c>
      <c r="C22" s="23" t="s">
        <v>36</v>
      </c>
      <c r="D22" s="24">
        <v>0.72916666666666663</v>
      </c>
      <c r="E22" s="25">
        <v>1938.0252100840337</v>
      </c>
      <c r="F22" s="25">
        <f t="shared" ref="F22:F28" si="1">E22*D22</f>
        <v>1413.1433823529412</v>
      </c>
      <c r="G22" s="26">
        <v>1.3714285714285714</v>
      </c>
      <c r="H22" s="27" t="s">
        <v>20</v>
      </c>
    </row>
    <row r="23" spans="1:8" ht="16.5" customHeight="1" x14ac:dyDescent="0.25">
      <c r="A23" s="21" t="s">
        <v>15</v>
      </c>
      <c r="B23" s="22" t="s">
        <v>1</v>
      </c>
      <c r="C23" s="23" t="s">
        <v>36</v>
      </c>
      <c r="D23" s="24">
        <v>0.25</v>
      </c>
      <c r="E23" s="25">
        <v>6201.680672268908</v>
      </c>
      <c r="F23" s="25">
        <f t="shared" si="1"/>
        <v>1550.420168067227</v>
      </c>
      <c r="G23" s="26">
        <v>4</v>
      </c>
      <c r="H23" s="27" t="s">
        <v>21</v>
      </c>
    </row>
    <row r="24" spans="1:8" ht="16.5" customHeight="1" x14ac:dyDescent="0.25">
      <c r="A24" s="21" t="s">
        <v>15</v>
      </c>
      <c r="B24" s="22" t="s">
        <v>1</v>
      </c>
      <c r="C24" s="23" t="s">
        <v>22</v>
      </c>
      <c r="D24" s="24">
        <v>0.04</v>
      </c>
      <c r="E24" s="25">
        <v>6386.5546218487398</v>
      </c>
      <c r="F24" s="25">
        <f t="shared" si="1"/>
        <v>255.46218487394961</v>
      </c>
      <c r="G24" s="26">
        <v>25</v>
      </c>
      <c r="H24" s="27"/>
    </row>
    <row r="25" spans="1:8" ht="16.5" customHeight="1" x14ac:dyDescent="0.25">
      <c r="A25" s="21" t="s">
        <v>15</v>
      </c>
      <c r="B25" s="22" t="s">
        <v>23</v>
      </c>
      <c r="C25" s="23" t="s">
        <v>138</v>
      </c>
      <c r="D25" s="24">
        <v>40</v>
      </c>
      <c r="E25" s="25">
        <v>20</v>
      </c>
      <c r="F25" s="25">
        <f t="shared" si="1"/>
        <v>800</v>
      </c>
      <c r="G25" s="26">
        <v>2.5000000000000001E-2</v>
      </c>
      <c r="H25" s="27" t="s">
        <v>25</v>
      </c>
    </row>
    <row r="26" spans="1:8" ht="16.5" customHeight="1" x14ac:dyDescent="0.25">
      <c r="A26" s="21" t="s">
        <v>15</v>
      </c>
      <c r="B26" s="22" t="s">
        <v>23</v>
      </c>
      <c r="C26" s="23" t="s">
        <v>26</v>
      </c>
      <c r="D26" s="24">
        <v>0.83333333333333337</v>
      </c>
      <c r="E26" s="25">
        <v>1176.4705882352941</v>
      </c>
      <c r="F26" s="25">
        <f t="shared" si="1"/>
        <v>980.3921568627452</v>
      </c>
      <c r="G26" s="26">
        <v>1.2</v>
      </c>
      <c r="H26" s="27" t="s">
        <v>27</v>
      </c>
    </row>
    <row r="27" spans="1:8" ht="16.5" customHeight="1" x14ac:dyDescent="0.25">
      <c r="A27" s="21" t="s">
        <v>28</v>
      </c>
      <c r="B27" s="22" t="s">
        <v>29</v>
      </c>
      <c r="C27" s="23" t="s">
        <v>30</v>
      </c>
      <c r="D27" s="24">
        <v>0.05</v>
      </c>
      <c r="E27" s="25">
        <v>57500</v>
      </c>
      <c r="F27" s="25">
        <f t="shared" si="1"/>
        <v>2875</v>
      </c>
      <c r="G27" s="26">
        <v>20</v>
      </c>
      <c r="H27" s="27"/>
    </row>
    <row r="28" spans="1:8" ht="16.5" customHeight="1" x14ac:dyDescent="0.25">
      <c r="A28" s="21" t="s">
        <v>31</v>
      </c>
      <c r="B28" s="22" t="s">
        <v>32</v>
      </c>
      <c r="C28" s="23" t="s">
        <v>33</v>
      </c>
      <c r="D28" s="24">
        <v>0.38</v>
      </c>
      <c r="E28" s="25">
        <v>2875</v>
      </c>
      <c r="F28" s="25">
        <f t="shared" si="1"/>
        <v>1092.5</v>
      </c>
      <c r="G28" s="26"/>
      <c r="H28" s="27"/>
    </row>
    <row r="29" spans="1:8" ht="16.5" customHeight="1" x14ac:dyDescent="0.25">
      <c r="A29" s="15" t="s">
        <v>12</v>
      </c>
      <c r="B29" s="16" t="s">
        <v>13</v>
      </c>
      <c r="C29" s="17" t="s">
        <v>37</v>
      </c>
      <c r="D29" s="18">
        <v>1</v>
      </c>
      <c r="E29" s="19">
        <f>SUM(F30:F37)</f>
        <v>24992.808560924368</v>
      </c>
      <c r="F29" s="19">
        <f>E29*D29</f>
        <v>24992.808560924368</v>
      </c>
      <c r="G29" s="13"/>
      <c r="H29" s="20"/>
    </row>
    <row r="30" spans="1:8" ht="16.5" customHeight="1" x14ac:dyDescent="0.25">
      <c r="A30" s="21" t="s">
        <v>15</v>
      </c>
      <c r="B30" s="22" t="s">
        <v>13</v>
      </c>
      <c r="C30" s="23" t="s">
        <v>38</v>
      </c>
      <c r="D30" s="24">
        <v>1.05</v>
      </c>
      <c r="E30" s="25">
        <v>16078.125</v>
      </c>
      <c r="F30" s="25">
        <f>E30*D30</f>
        <v>16882.03125</v>
      </c>
      <c r="G30" s="26">
        <v>0.95238095238095233</v>
      </c>
      <c r="H30" s="27" t="s">
        <v>17</v>
      </c>
    </row>
    <row r="31" spans="1:8" ht="16.5" customHeight="1" x14ac:dyDescent="0.25">
      <c r="A31" s="21" t="s">
        <v>15</v>
      </c>
      <c r="B31" s="22" t="s">
        <v>18</v>
      </c>
      <c r="C31" s="23" t="s">
        <v>39</v>
      </c>
      <c r="D31" s="24">
        <v>0.72916666666666663</v>
      </c>
      <c r="E31" s="25">
        <v>1378.1512605042014</v>
      </c>
      <c r="F31" s="25">
        <f t="shared" ref="F31:F37" si="2">E31*D31</f>
        <v>1004.9019607843135</v>
      </c>
      <c r="G31" s="26">
        <v>1.3714285714285714</v>
      </c>
      <c r="H31" s="27"/>
    </row>
    <row r="32" spans="1:8" ht="16.5" customHeight="1" x14ac:dyDescent="0.25">
      <c r="A32" s="21" t="s">
        <v>15</v>
      </c>
      <c r="B32" s="22" t="s">
        <v>1</v>
      </c>
      <c r="C32" s="23" t="s">
        <v>39</v>
      </c>
      <c r="D32" s="24">
        <v>0.25</v>
      </c>
      <c r="E32" s="25">
        <v>4410.0840336134452</v>
      </c>
      <c r="F32" s="25">
        <f t="shared" si="2"/>
        <v>1102.5210084033613</v>
      </c>
      <c r="G32" s="26">
        <v>4</v>
      </c>
      <c r="H32" s="27"/>
    </row>
    <row r="33" spans="1:8" ht="16.5" customHeight="1" x14ac:dyDescent="0.25">
      <c r="A33" s="21" t="s">
        <v>15</v>
      </c>
      <c r="B33" s="22" t="s">
        <v>1</v>
      </c>
      <c r="C33" s="23" t="s">
        <v>22</v>
      </c>
      <c r="D33" s="24">
        <v>0.04</v>
      </c>
      <c r="E33" s="25">
        <v>6386.5546218487398</v>
      </c>
      <c r="F33" s="25">
        <f t="shared" si="2"/>
        <v>255.46218487394961</v>
      </c>
      <c r="G33" s="26">
        <v>25</v>
      </c>
      <c r="H33" s="27"/>
    </row>
    <row r="34" spans="1:8" ht="16.5" customHeight="1" x14ac:dyDescent="0.25">
      <c r="A34" s="21" t="s">
        <v>15</v>
      </c>
      <c r="B34" s="22" t="s">
        <v>23</v>
      </c>
      <c r="C34" s="23" t="s">
        <v>138</v>
      </c>
      <c r="D34" s="24">
        <v>40</v>
      </c>
      <c r="E34" s="25">
        <v>20</v>
      </c>
      <c r="F34" s="25">
        <f t="shared" si="2"/>
        <v>800</v>
      </c>
      <c r="G34" s="26">
        <v>2.5000000000000001E-2</v>
      </c>
      <c r="H34" s="27"/>
    </row>
    <row r="35" spans="1:8" ht="16.5" customHeight="1" x14ac:dyDescent="0.25">
      <c r="A35" s="21" t="s">
        <v>15</v>
      </c>
      <c r="B35" s="22" t="s">
        <v>23</v>
      </c>
      <c r="C35" s="23" t="s">
        <v>26</v>
      </c>
      <c r="D35" s="24">
        <v>0.83333333333333337</v>
      </c>
      <c r="E35" s="25">
        <v>1176.4705882352941</v>
      </c>
      <c r="F35" s="25">
        <f t="shared" si="2"/>
        <v>980.3921568627452</v>
      </c>
      <c r="G35" s="26">
        <v>1.2</v>
      </c>
      <c r="H35" s="27"/>
    </row>
    <row r="36" spans="1:8" ht="16.5" customHeight="1" x14ac:dyDescent="0.25">
      <c r="A36" s="21" t="s">
        <v>28</v>
      </c>
      <c r="B36" s="22" t="s">
        <v>29</v>
      </c>
      <c r="C36" s="23" t="s">
        <v>30</v>
      </c>
      <c r="D36" s="24">
        <v>0.05</v>
      </c>
      <c r="E36" s="25">
        <v>57500</v>
      </c>
      <c r="F36" s="25">
        <f t="shared" si="2"/>
        <v>2875</v>
      </c>
      <c r="G36" s="26">
        <v>20</v>
      </c>
      <c r="H36" s="27"/>
    </row>
    <row r="37" spans="1:8" ht="16.5" customHeight="1" x14ac:dyDescent="0.25">
      <c r="A37" s="21" t="s">
        <v>31</v>
      </c>
      <c r="B37" s="22" t="s">
        <v>32</v>
      </c>
      <c r="C37" s="23" t="s">
        <v>33</v>
      </c>
      <c r="D37" s="24">
        <v>0.38</v>
      </c>
      <c r="E37" s="25">
        <v>2875</v>
      </c>
      <c r="F37" s="25">
        <f t="shared" si="2"/>
        <v>1092.5</v>
      </c>
      <c r="G37" s="26"/>
      <c r="H37" s="27"/>
    </row>
    <row r="38" spans="1:8" ht="16.5" customHeight="1" x14ac:dyDescent="0.25">
      <c r="A38" s="8" t="s">
        <v>10</v>
      </c>
      <c r="B38" s="9"/>
      <c r="C38" s="10" t="s">
        <v>40</v>
      </c>
      <c r="D38" s="11"/>
      <c r="E38" s="12"/>
      <c r="F38" s="12"/>
      <c r="G38" s="13"/>
      <c r="H38" s="14"/>
    </row>
    <row r="39" spans="1:8" ht="16.5" customHeight="1" x14ac:dyDescent="0.25">
      <c r="A39" s="15" t="s">
        <v>12</v>
      </c>
      <c r="B39" s="16" t="s">
        <v>13</v>
      </c>
      <c r="C39" s="17" t="s">
        <v>14</v>
      </c>
      <c r="D39" s="18">
        <v>1</v>
      </c>
      <c r="E39" s="19">
        <f>SUM(F40:F47)</f>
        <v>28582.687324929972</v>
      </c>
      <c r="F39" s="19">
        <f>E39*D39</f>
        <v>28582.687324929972</v>
      </c>
      <c r="G39" s="13"/>
      <c r="H39" s="20"/>
    </row>
    <row r="40" spans="1:8" ht="16.5" customHeight="1" x14ac:dyDescent="0.25">
      <c r="A40" s="21" t="s">
        <v>15</v>
      </c>
      <c r="B40" s="22" t="s">
        <v>13</v>
      </c>
      <c r="C40" s="23" t="s">
        <v>16</v>
      </c>
      <c r="D40" s="24">
        <v>1.05</v>
      </c>
      <c r="E40" s="25">
        <v>18750</v>
      </c>
      <c r="F40" s="25">
        <f>E40*D40</f>
        <v>19687.5</v>
      </c>
      <c r="G40" s="26">
        <v>0.95238095238095233</v>
      </c>
      <c r="H40" s="27" t="s">
        <v>17</v>
      </c>
    </row>
    <row r="41" spans="1:8" ht="16.5" customHeight="1" x14ac:dyDescent="0.25">
      <c r="A41" s="21" t="s">
        <v>15</v>
      </c>
      <c r="B41" s="22" t="s">
        <v>18</v>
      </c>
      <c r="C41" s="23" t="s">
        <v>19</v>
      </c>
      <c r="D41" s="24">
        <v>0.72916666666666663</v>
      </c>
      <c r="E41" s="25">
        <v>2497.8991596638652</v>
      </c>
      <c r="F41" s="25">
        <f t="shared" ref="F41:F47" si="3">E41*D41</f>
        <v>1821.3848039215684</v>
      </c>
      <c r="G41" s="26">
        <v>1.3714285714285714</v>
      </c>
      <c r="H41" s="27" t="s">
        <v>20</v>
      </c>
    </row>
    <row r="42" spans="1:8" ht="16.5" customHeight="1" x14ac:dyDescent="0.25">
      <c r="A42" s="21" t="s">
        <v>15</v>
      </c>
      <c r="B42" s="22" t="s">
        <v>1</v>
      </c>
      <c r="C42" s="23" t="s">
        <v>19</v>
      </c>
      <c r="D42" s="24">
        <v>0.25</v>
      </c>
      <c r="E42" s="25">
        <v>7993.277310924369</v>
      </c>
      <c r="F42" s="25">
        <f t="shared" si="3"/>
        <v>1998.3193277310922</v>
      </c>
      <c r="G42" s="26">
        <v>4</v>
      </c>
      <c r="H42" s="27" t="s">
        <v>21</v>
      </c>
    </row>
    <row r="43" spans="1:8" ht="16.5" customHeight="1" x14ac:dyDescent="0.25">
      <c r="A43" s="21" t="s">
        <v>15</v>
      </c>
      <c r="B43" s="22" t="s">
        <v>1</v>
      </c>
      <c r="C43" s="23" t="s">
        <v>22</v>
      </c>
      <c r="D43" s="24">
        <v>0.04</v>
      </c>
      <c r="E43" s="25">
        <v>6386.5546218487398</v>
      </c>
      <c r="F43" s="25">
        <f t="shared" si="3"/>
        <v>255.46218487394961</v>
      </c>
      <c r="G43" s="26">
        <v>25</v>
      </c>
      <c r="H43" s="27"/>
    </row>
    <row r="44" spans="1:8" ht="16.5" customHeight="1" x14ac:dyDescent="0.25">
      <c r="A44" s="21" t="s">
        <v>15</v>
      </c>
      <c r="B44" s="22" t="s">
        <v>23</v>
      </c>
      <c r="C44" s="23" t="s">
        <v>138</v>
      </c>
      <c r="D44" s="24">
        <v>40</v>
      </c>
      <c r="E44" s="25">
        <v>20</v>
      </c>
      <c r="F44" s="25">
        <f t="shared" si="3"/>
        <v>800</v>
      </c>
      <c r="G44" s="26">
        <v>2.5000000000000001E-2</v>
      </c>
      <c r="H44" s="27" t="s">
        <v>25</v>
      </c>
    </row>
    <row r="45" spans="1:8" ht="16.5" customHeight="1" x14ac:dyDescent="0.25">
      <c r="A45" s="21" t="s">
        <v>15</v>
      </c>
      <c r="B45" s="22" t="s">
        <v>18</v>
      </c>
      <c r="C45" s="23" t="s">
        <v>41</v>
      </c>
      <c r="D45" s="24">
        <v>0.125</v>
      </c>
      <c r="E45" s="25">
        <v>420.1680672268908</v>
      </c>
      <c r="F45" s="25">
        <f t="shared" si="3"/>
        <v>52.52100840336135</v>
      </c>
      <c r="G45" s="26">
        <v>8</v>
      </c>
      <c r="H45" s="27" t="s">
        <v>27</v>
      </c>
    </row>
    <row r="46" spans="1:8" ht="16.5" customHeight="1" x14ac:dyDescent="0.25">
      <c r="A46" s="21" t="s">
        <v>28</v>
      </c>
      <c r="B46" s="22" t="s">
        <v>29</v>
      </c>
      <c r="C46" s="23" t="s">
        <v>30</v>
      </c>
      <c r="D46" s="24">
        <v>0.05</v>
      </c>
      <c r="E46" s="25">
        <v>57500</v>
      </c>
      <c r="F46" s="25">
        <f t="shared" si="3"/>
        <v>2875</v>
      </c>
      <c r="G46" s="26">
        <v>20</v>
      </c>
      <c r="H46" s="27"/>
    </row>
    <row r="47" spans="1:8" ht="16.5" customHeight="1" x14ac:dyDescent="0.25">
      <c r="A47" s="21" t="s">
        <v>31</v>
      </c>
      <c r="B47" s="22" t="s">
        <v>32</v>
      </c>
      <c r="C47" s="23" t="s">
        <v>33</v>
      </c>
      <c r="D47" s="24">
        <v>0.38</v>
      </c>
      <c r="E47" s="25">
        <v>2875</v>
      </c>
      <c r="F47" s="25">
        <f t="shared" si="3"/>
        <v>1092.5</v>
      </c>
      <c r="G47" s="26"/>
      <c r="H47" s="27"/>
    </row>
    <row r="48" spans="1:8" ht="16.5" customHeight="1" x14ac:dyDescent="0.25">
      <c r="A48" s="15" t="s">
        <v>12</v>
      </c>
      <c r="B48" s="16" t="s">
        <v>13</v>
      </c>
      <c r="C48" s="17" t="s">
        <v>42</v>
      </c>
      <c r="D48" s="18">
        <v>1</v>
      </c>
      <c r="E48" s="19">
        <f>SUM(F49:F56)</f>
        <v>27332.796743697476</v>
      </c>
      <c r="F48" s="19">
        <f>E48*D48</f>
        <v>27332.796743697476</v>
      </c>
      <c r="G48" s="13"/>
      <c r="H48" s="20"/>
    </row>
    <row r="49" spans="1:8" ht="16.5" customHeight="1" x14ac:dyDescent="0.25">
      <c r="A49" s="21" t="s">
        <v>15</v>
      </c>
      <c r="B49" s="22" t="s">
        <v>13</v>
      </c>
      <c r="C49" s="23" t="s">
        <v>35</v>
      </c>
      <c r="D49" s="24">
        <v>1.05</v>
      </c>
      <c r="E49" s="25">
        <v>18375</v>
      </c>
      <c r="F49" s="25">
        <f>E49*D49</f>
        <v>19293.75</v>
      </c>
      <c r="G49" s="26">
        <v>0.95238095238095233</v>
      </c>
      <c r="H49" s="27" t="s">
        <v>17</v>
      </c>
    </row>
    <row r="50" spans="1:8" ht="16.5" customHeight="1" x14ac:dyDescent="0.25">
      <c r="A50" s="21" t="s">
        <v>15</v>
      </c>
      <c r="B50" s="22" t="s">
        <v>18</v>
      </c>
      <c r="C50" s="23" t="s">
        <v>36</v>
      </c>
      <c r="D50" s="24">
        <v>0.72916666666666663</v>
      </c>
      <c r="E50" s="25">
        <v>1938.0252100840337</v>
      </c>
      <c r="F50" s="25">
        <f t="shared" ref="F50:F56" si="4">E50*D50</f>
        <v>1413.1433823529412</v>
      </c>
      <c r="G50" s="26">
        <v>1.3714285714285714</v>
      </c>
      <c r="H50" s="27" t="s">
        <v>20</v>
      </c>
    </row>
    <row r="51" spans="1:8" ht="16.5" customHeight="1" x14ac:dyDescent="0.25">
      <c r="A51" s="21" t="s">
        <v>15</v>
      </c>
      <c r="B51" s="22" t="s">
        <v>1</v>
      </c>
      <c r="C51" s="23" t="s">
        <v>36</v>
      </c>
      <c r="D51" s="24">
        <v>0.25</v>
      </c>
      <c r="E51" s="25">
        <v>6201.680672268908</v>
      </c>
      <c r="F51" s="25">
        <f t="shared" si="4"/>
        <v>1550.420168067227</v>
      </c>
      <c r="G51" s="26">
        <v>4</v>
      </c>
      <c r="H51" s="27" t="s">
        <v>21</v>
      </c>
    </row>
    <row r="52" spans="1:8" ht="16.5" customHeight="1" x14ac:dyDescent="0.25">
      <c r="A52" s="21" t="s">
        <v>15</v>
      </c>
      <c r="B52" s="22" t="s">
        <v>1</v>
      </c>
      <c r="C52" s="23" t="s">
        <v>22</v>
      </c>
      <c r="D52" s="24">
        <v>0.04</v>
      </c>
      <c r="E52" s="25">
        <v>6386.5546218487398</v>
      </c>
      <c r="F52" s="25">
        <f t="shared" si="4"/>
        <v>255.46218487394961</v>
      </c>
      <c r="G52" s="26">
        <v>25</v>
      </c>
      <c r="H52" s="27"/>
    </row>
    <row r="53" spans="1:8" ht="16.5" customHeight="1" x14ac:dyDescent="0.25">
      <c r="A53" s="21" t="s">
        <v>15</v>
      </c>
      <c r="B53" s="22" t="s">
        <v>23</v>
      </c>
      <c r="C53" s="23" t="s">
        <v>138</v>
      </c>
      <c r="D53" s="24">
        <v>40</v>
      </c>
      <c r="E53" s="25">
        <v>20</v>
      </c>
      <c r="F53" s="25">
        <f t="shared" si="4"/>
        <v>800</v>
      </c>
      <c r="G53" s="26">
        <v>2.5000000000000001E-2</v>
      </c>
      <c r="H53" s="27" t="s">
        <v>25</v>
      </c>
    </row>
    <row r="54" spans="1:8" ht="16.5" customHeight="1" x14ac:dyDescent="0.25">
      <c r="A54" s="21" t="s">
        <v>15</v>
      </c>
      <c r="B54" s="22" t="s">
        <v>18</v>
      </c>
      <c r="C54" s="23" t="s">
        <v>41</v>
      </c>
      <c r="D54" s="24">
        <v>0.125</v>
      </c>
      <c r="E54" s="25">
        <v>420.1680672268908</v>
      </c>
      <c r="F54" s="25">
        <f t="shared" si="4"/>
        <v>52.52100840336135</v>
      </c>
      <c r="G54" s="26">
        <v>8</v>
      </c>
      <c r="H54" s="27" t="s">
        <v>27</v>
      </c>
    </row>
    <row r="55" spans="1:8" ht="16.5" customHeight="1" x14ac:dyDescent="0.25">
      <c r="A55" s="21" t="s">
        <v>28</v>
      </c>
      <c r="B55" s="22" t="s">
        <v>29</v>
      </c>
      <c r="C55" s="23" t="s">
        <v>30</v>
      </c>
      <c r="D55" s="24">
        <v>0.05</v>
      </c>
      <c r="E55" s="25">
        <v>57500</v>
      </c>
      <c r="F55" s="25">
        <f t="shared" si="4"/>
        <v>2875</v>
      </c>
      <c r="G55" s="26">
        <v>20</v>
      </c>
      <c r="H55" s="27"/>
    </row>
    <row r="56" spans="1:8" ht="16.5" customHeight="1" x14ac:dyDescent="0.25">
      <c r="A56" s="21" t="s">
        <v>31</v>
      </c>
      <c r="B56" s="22" t="s">
        <v>32</v>
      </c>
      <c r="C56" s="23" t="s">
        <v>33</v>
      </c>
      <c r="D56" s="24">
        <v>0.38</v>
      </c>
      <c r="E56" s="25">
        <v>2875</v>
      </c>
      <c r="F56" s="25">
        <f t="shared" si="4"/>
        <v>1092.5</v>
      </c>
      <c r="G56" s="26"/>
      <c r="H56" s="27"/>
    </row>
    <row r="57" spans="1:8" ht="16.5" customHeight="1" x14ac:dyDescent="0.25">
      <c r="A57" s="15" t="s">
        <v>12</v>
      </c>
      <c r="B57" s="16" t="s">
        <v>13</v>
      </c>
      <c r="C57" s="17" t="s">
        <v>43</v>
      </c>
      <c r="D57" s="18">
        <v>1</v>
      </c>
      <c r="E57" s="19">
        <f>SUM(F58:F65)</f>
        <v>24064.937412464984</v>
      </c>
      <c r="F57" s="19">
        <f>E57*D57</f>
        <v>24064.937412464984</v>
      </c>
      <c r="G57" s="13"/>
      <c r="H57" s="20"/>
    </row>
    <row r="58" spans="1:8" ht="16.5" customHeight="1" x14ac:dyDescent="0.25">
      <c r="A58" s="21" t="s">
        <v>15</v>
      </c>
      <c r="B58" s="22" t="s">
        <v>13</v>
      </c>
      <c r="C58" s="23" t="s">
        <v>38</v>
      </c>
      <c r="D58" s="24">
        <v>1.05</v>
      </c>
      <c r="E58" s="25">
        <v>16078.125</v>
      </c>
      <c r="F58" s="25">
        <f>E58*D58</f>
        <v>16882.03125</v>
      </c>
      <c r="G58" s="26">
        <v>0.95238095238095233</v>
      </c>
      <c r="H58" s="27"/>
    </row>
    <row r="59" spans="1:8" ht="16.5" customHeight="1" x14ac:dyDescent="0.25">
      <c r="A59" s="21" t="s">
        <v>15</v>
      </c>
      <c r="B59" s="22" t="s">
        <v>18</v>
      </c>
      <c r="C59" s="23" t="s">
        <v>39</v>
      </c>
      <c r="D59" s="24">
        <v>0.72916666666666663</v>
      </c>
      <c r="E59" s="25">
        <v>1378.1512605042014</v>
      </c>
      <c r="F59" s="25">
        <f t="shared" ref="F59:F65" si="5">E59*D59</f>
        <v>1004.9019607843135</v>
      </c>
      <c r="G59" s="26">
        <v>1.3714285714285714</v>
      </c>
      <c r="H59" s="27" t="s">
        <v>20</v>
      </c>
    </row>
    <row r="60" spans="1:8" ht="16.5" customHeight="1" x14ac:dyDescent="0.25">
      <c r="A60" s="21" t="s">
        <v>15</v>
      </c>
      <c r="B60" s="22" t="s">
        <v>1</v>
      </c>
      <c r="C60" s="23" t="s">
        <v>39</v>
      </c>
      <c r="D60" s="24">
        <v>0.25</v>
      </c>
      <c r="E60" s="25">
        <v>4410.0840336134452</v>
      </c>
      <c r="F60" s="25">
        <f t="shared" si="5"/>
        <v>1102.5210084033613</v>
      </c>
      <c r="G60" s="26">
        <v>4</v>
      </c>
      <c r="H60" s="27" t="s">
        <v>21</v>
      </c>
    </row>
    <row r="61" spans="1:8" ht="16.5" customHeight="1" x14ac:dyDescent="0.25">
      <c r="A61" s="21" t="s">
        <v>15</v>
      </c>
      <c r="B61" s="22" t="s">
        <v>1</v>
      </c>
      <c r="C61" s="23" t="s">
        <v>22</v>
      </c>
      <c r="D61" s="24">
        <v>0.04</v>
      </c>
      <c r="E61" s="25">
        <v>6386.5546218487398</v>
      </c>
      <c r="F61" s="25">
        <f t="shared" si="5"/>
        <v>255.46218487394961</v>
      </c>
      <c r="G61" s="26">
        <v>25</v>
      </c>
      <c r="H61" s="27"/>
    </row>
    <row r="62" spans="1:8" ht="16.5" customHeight="1" x14ac:dyDescent="0.25">
      <c r="A62" s="21" t="s">
        <v>15</v>
      </c>
      <c r="B62" s="22" t="s">
        <v>23</v>
      </c>
      <c r="C62" s="23" t="s">
        <v>138</v>
      </c>
      <c r="D62" s="24">
        <v>40</v>
      </c>
      <c r="E62" s="25">
        <v>20</v>
      </c>
      <c r="F62" s="25">
        <f t="shared" si="5"/>
        <v>800</v>
      </c>
      <c r="G62" s="26">
        <v>2.5000000000000001E-2</v>
      </c>
      <c r="H62" s="27" t="s">
        <v>25</v>
      </c>
    </row>
    <row r="63" spans="1:8" ht="16.5" customHeight="1" x14ac:dyDescent="0.25">
      <c r="A63" s="21" t="s">
        <v>15</v>
      </c>
      <c r="B63" s="22" t="s">
        <v>18</v>
      </c>
      <c r="C63" s="23" t="s">
        <v>41</v>
      </c>
      <c r="D63" s="24">
        <v>0.125</v>
      </c>
      <c r="E63" s="25">
        <v>420.1680672268908</v>
      </c>
      <c r="F63" s="25">
        <f t="shared" si="5"/>
        <v>52.52100840336135</v>
      </c>
      <c r="G63" s="26">
        <v>8</v>
      </c>
      <c r="H63" s="27" t="s">
        <v>27</v>
      </c>
    </row>
    <row r="64" spans="1:8" ht="16.5" customHeight="1" x14ac:dyDescent="0.25">
      <c r="A64" s="21" t="s">
        <v>28</v>
      </c>
      <c r="B64" s="22" t="s">
        <v>29</v>
      </c>
      <c r="C64" s="23" t="s">
        <v>30</v>
      </c>
      <c r="D64" s="24">
        <v>0.05</v>
      </c>
      <c r="E64" s="25">
        <v>57500</v>
      </c>
      <c r="F64" s="25">
        <f t="shared" si="5"/>
        <v>2875</v>
      </c>
      <c r="G64" s="26">
        <v>20</v>
      </c>
      <c r="H64" s="27"/>
    </row>
    <row r="65" spans="1:8" ht="16.5" customHeight="1" x14ac:dyDescent="0.25">
      <c r="A65" s="21" t="s">
        <v>31</v>
      </c>
      <c r="B65" s="22" t="s">
        <v>32</v>
      </c>
      <c r="C65" s="23" t="s">
        <v>33</v>
      </c>
      <c r="D65" s="24">
        <v>0.38</v>
      </c>
      <c r="E65" s="25">
        <v>2875</v>
      </c>
      <c r="F65" s="25">
        <f t="shared" si="5"/>
        <v>1092.5</v>
      </c>
      <c r="G65" s="26"/>
      <c r="H65" s="27"/>
    </row>
    <row r="66" spans="1:8" ht="16.5" customHeight="1" x14ac:dyDescent="0.25">
      <c r="A66" s="8" t="s">
        <v>10</v>
      </c>
      <c r="B66" s="9"/>
      <c r="C66" s="10" t="s">
        <v>44</v>
      </c>
      <c r="D66" s="11"/>
      <c r="E66" s="12"/>
      <c r="F66" s="12"/>
      <c r="G66" s="13"/>
      <c r="H66" s="14"/>
    </row>
    <row r="67" spans="1:8" ht="16.5" customHeight="1" x14ac:dyDescent="0.25">
      <c r="A67" s="15" t="s">
        <v>12</v>
      </c>
      <c r="B67" s="16" t="s">
        <v>13</v>
      </c>
      <c r="C67" s="17" t="s">
        <v>45</v>
      </c>
      <c r="D67" s="18">
        <v>1</v>
      </c>
      <c r="E67" s="19">
        <f>SUM(F68:F76)</f>
        <v>51761.396358543418</v>
      </c>
      <c r="F67" s="19">
        <f>E67*D67</f>
        <v>51761.396358543418</v>
      </c>
      <c r="G67" s="13"/>
      <c r="H67" s="20" t="s">
        <v>46</v>
      </c>
    </row>
    <row r="68" spans="1:8" ht="16.5" customHeight="1" x14ac:dyDescent="0.25">
      <c r="A68" s="21" t="s">
        <v>15</v>
      </c>
      <c r="B68" s="22" t="s">
        <v>13</v>
      </c>
      <c r="C68" s="23" t="s">
        <v>47</v>
      </c>
      <c r="D68" s="24">
        <v>1.1499999999999999</v>
      </c>
      <c r="E68" s="25">
        <v>25997.89915966387</v>
      </c>
      <c r="F68" s="25">
        <f>E68*D68</f>
        <v>29897.58403361345</v>
      </c>
      <c r="G68" s="26">
        <v>0.86956521739130443</v>
      </c>
      <c r="H68" s="27" t="s">
        <v>48</v>
      </c>
    </row>
    <row r="69" spans="1:8" ht="16.5" customHeight="1" x14ac:dyDescent="0.25">
      <c r="A69" s="21" t="s">
        <v>15</v>
      </c>
      <c r="B69" s="22" t="s">
        <v>18</v>
      </c>
      <c r="C69" s="23" t="s">
        <v>49</v>
      </c>
      <c r="D69" s="24">
        <v>2</v>
      </c>
      <c r="E69" s="25">
        <v>5038.865546218487</v>
      </c>
      <c r="F69" s="25">
        <f t="shared" ref="F69:F116" si="6">E69*D69</f>
        <v>10077.731092436974</v>
      </c>
      <c r="G69" s="26">
        <v>0.5</v>
      </c>
      <c r="H69" s="27" t="s">
        <v>50</v>
      </c>
    </row>
    <row r="70" spans="1:8" ht="16.5" customHeight="1" x14ac:dyDescent="0.25">
      <c r="A70" s="21" t="s">
        <v>15</v>
      </c>
      <c r="B70" s="22" t="s">
        <v>18</v>
      </c>
      <c r="C70" s="23" t="s">
        <v>51</v>
      </c>
      <c r="D70" s="28">
        <v>0.5</v>
      </c>
      <c r="E70" s="29">
        <v>5038.865546218487</v>
      </c>
      <c r="F70" s="25">
        <f t="shared" si="6"/>
        <v>2519.4327731092435</v>
      </c>
      <c r="G70" s="26">
        <v>2</v>
      </c>
      <c r="H70" s="27" t="s">
        <v>52</v>
      </c>
    </row>
    <row r="71" spans="1:8" ht="16.5" customHeight="1" x14ac:dyDescent="0.25">
      <c r="A71" s="21" t="s">
        <v>15</v>
      </c>
      <c r="B71" s="22" t="s">
        <v>18</v>
      </c>
      <c r="C71" s="23" t="s">
        <v>53</v>
      </c>
      <c r="D71" s="24">
        <v>1.0111111111111111</v>
      </c>
      <c r="E71" s="25">
        <v>5038.865546218487</v>
      </c>
      <c r="F71" s="25">
        <f t="shared" si="6"/>
        <v>5094.8529411764703</v>
      </c>
      <c r="G71" s="26">
        <v>0.98901098901098905</v>
      </c>
      <c r="H71" s="27" t="s">
        <v>54</v>
      </c>
    </row>
    <row r="72" spans="1:8" ht="16.5" customHeight="1" x14ac:dyDescent="0.25">
      <c r="A72" s="21" t="s">
        <v>15</v>
      </c>
      <c r="B72" s="22" t="s">
        <v>1</v>
      </c>
      <c r="C72" s="23" t="s">
        <v>22</v>
      </c>
      <c r="D72" s="24">
        <v>0.04</v>
      </c>
      <c r="E72" s="25">
        <v>6386.5546218487398</v>
      </c>
      <c r="F72" s="25">
        <f t="shared" si="6"/>
        <v>255.46218487394961</v>
      </c>
      <c r="G72" s="26">
        <v>25</v>
      </c>
      <c r="H72" s="27"/>
    </row>
    <row r="73" spans="1:8" ht="16.5" customHeight="1" x14ac:dyDescent="0.25">
      <c r="A73" s="21" t="s">
        <v>15</v>
      </c>
      <c r="B73" s="22" t="s">
        <v>23</v>
      </c>
      <c r="C73" s="23" t="s">
        <v>138</v>
      </c>
      <c r="D73" s="24">
        <v>113</v>
      </c>
      <c r="E73" s="25">
        <v>20</v>
      </c>
      <c r="F73" s="25">
        <f t="shared" si="6"/>
        <v>2260</v>
      </c>
      <c r="G73" s="26">
        <v>8.8495575221238937E-3</v>
      </c>
      <c r="H73" s="27" t="s">
        <v>55</v>
      </c>
    </row>
    <row r="74" spans="1:8" ht="16.5" customHeight="1" x14ac:dyDescent="0.25">
      <c r="A74" s="21" t="s">
        <v>15</v>
      </c>
      <c r="B74" s="22" t="s">
        <v>23</v>
      </c>
      <c r="C74" s="23" t="s">
        <v>56</v>
      </c>
      <c r="D74" s="28">
        <v>0.8666666666666667</v>
      </c>
      <c r="E74" s="25">
        <v>80</v>
      </c>
      <c r="F74" s="25">
        <f t="shared" si="6"/>
        <v>69.333333333333343</v>
      </c>
      <c r="G74" s="26">
        <v>1.1538461538461537</v>
      </c>
      <c r="H74" s="27" t="s">
        <v>57</v>
      </c>
    </row>
    <row r="75" spans="1:8" ht="16.5" customHeight="1" x14ac:dyDescent="0.25">
      <c r="A75" s="21" t="s">
        <v>28</v>
      </c>
      <c r="B75" s="22" t="s">
        <v>29</v>
      </c>
      <c r="C75" s="23" t="s">
        <v>30</v>
      </c>
      <c r="D75" s="24">
        <v>0.02</v>
      </c>
      <c r="E75" s="25">
        <v>57500</v>
      </c>
      <c r="F75" s="25">
        <f t="shared" si="6"/>
        <v>1150</v>
      </c>
      <c r="G75" s="26">
        <v>50</v>
      </c>
      <c r="H75" s="27"/>
    </row>
    <row r="76" spans="1:8" ht="16.5" customHeight="1" x14ac:dyDescent="0.25">
      <c r="A76" s="21" t="s">
        <v>31</v>
      </c>
      <c r="B76" s="22" t="s">
        <v>32</v>
      </c>
      <c r="C76" s="23" t="s">
        <v>33</v>
      </c>
      <c r="D76" s="24">
        <v>0.38</v>
      </c>
      <c r="E76" s="25">
        <v>1150</v>
      </c>
      <c r="F76" s="25">
        <f t="shared" si="6"/>
        <v>437</v>
      </c>
      <c r="G76" s="26"/>
      <c r="H76" s="27"/>
    </row>
    <row r="77" spans="1:8" ht="16.5" customHeight="1" x14ac:dyDescent="0.25">
      <c r="A77" s="15" t="s">
        <v>12</v>
      </c>
      <c r="B77" s="16" t="s">
        <v>13</v>
      </c>
      <c r="C77" s="17" t="s">
        <v>58</v>
      </c>
      <c r="D77" s="18">
        <v>1</v>
      </c>
      <c r="E77" s="19">
        <f>SUM(F78:F86)</f>
        <v>42181.220121381884</v>
      </c>
      <c r="F77" s="19">
        <f>E77*D77</f>
        <v>42181.220121381884</v>
      </c>
      <c r="G77" s="13"/>
      <c r="H77" s="20" t="s">
        <v>59</v>
      </c>
    </row>
    <row r="78" spans="1:8" ht="16.5" customHeight="1" x14ac:dyDescent="0.25">
      <c r="A78" s="21" t="s">
        <v>15</v>
      </c>
      <c r="B78" s="22" t="s">
        <v>13</v>
      </c>
      <c r="C78" s="23" t="s">
        <v>60</v>
      </c>
      <c r="D78" s="24">
        <v>1.1499999999999999</v>
      </c>
      <c r="E78" s="25">
        <v>21875</v>
      </c>
      <c r="F78" s="25">
        <f t="shared" si="6"/>
        <v>25156.249999999996</v>
      </c>
      <c r="G78" s="26">
        <v>0.86956521739130443</v>
      </c>
      <c r="H78" s="27" t="s">
        <v>48</v>
      </c>
    </row>
    <row r="79" spans="1:8" ht="16.5" customHeight="1" x14ac:dyDescent="0.25">
      <c r="A79" s="21" t="s">
        <v>15</v>
      </c>
      <c r="B79" s="22" t="s">
        <v>18</v>
      </c>
      <c r="C79" s="23" t="s">
        <v>61</v>
      </c>
      <c r="D79" s="24">
        <v>2</v>
      </c>
      <c r="E79" s="25">
        <v>3660.7142857142853</v>
      </c>
      <c r="F79" s="25">
        <f t="shared" si="6"/>
        <v>7321.4285714285706</v>
      </c>
      <c r="G79" s="26">
        <v>0.5</v>
      </c>
      <c r="H79" s="27" t="s">
        <v>50</v>
      </c>
    </row>
    <row r="80" spans="1:8" ht="16.5" customHeight="1" x14ac:dyDescent="0.25">
      <c r="A80" s="21" t="s">
        <v>15</v>
      </c>
      <c r="B80" s="22" t="s">
        <v>18</v>
      </c>
      <c r="C80" s="23" t="s">
        <v>62</v>
      </c>
      <c r="D80" s="28">
        <v>0.5</v>
      </c>
      <c r="E80" s="29">
        <v>3660.7142857142853</v>
      </c>
      <c r="F80" s="25">
        <f t="shared" si="6"/>
        <v>1830.3571428571427</v>
      </c>
      <c r="G80" s="26">
        <v>2</v>
      </c>
      <c r="H80" s="27" t="s">
        <v>52</v>
      </c>
    </row>
    <row r="81" spans="1:8" ht="16.5" customHeight="1" x14ac:dyDescent="0.25">
      <c r="A81" s="21" t="s">
        <v>15</v>
      </c>
      <c r="B81" s="22" t="s">
        <v>18</v>
      </c>
      <c r="C81" s="23" t="s">
        <v>63</v>
      </c>
      <c r="D81" s="24">
        <v>1.0111111111111111</v>
      </c>
      <c r="E81" s="25">
        <v>3660.7142857142853</v>
      </c>
      <c r="F81" s="25">
        <f t="shared" si="6"/>
        <v>3701.3888888888882</v>
      </c>
      <c r="G81" s="26">
        <v>0.98901098901098905</v>
      </c>
      <c r="H81" s="27" t="s">
        <v>54</v>
      </c>
    </row>
    <row r="82" spans="1:8" ht="16.5" customHeight="1" x14ac:dyDescent="0.25">
      <c r="A82" s="21" t="s">
        <v>15</v>
      </c>
      <c r="B82" s="22" t="s">
        <v>1</v>
      </c>
      <c r="C82" s="23" t="s">
        <v>22</v>
      </c>
      <c r="D82" s="24">
        <v>0.04</v>
      </c>
      <c r="E82" s="25">
        <v>6386.5546218487398</v>
      </c>
      <c r="F82" s="25">
        <f t="shared" si="6"/>
        <v>255.46218487394961</v>
      </c>
      <c r="G82" s="26">
        <v>25</v>
      </c>
      <c r="H82" s="27"/>
    </row>
    <row r="83" spans="1:8" ht="16.5" customHeight="1" x14ac:dyDescent="0.25">
      <c r="A83" s="21" t="s">
        <v>15</v>
      </c>
      <c r="B83" s="22" t="s">
        <v>23</v>
      </c>
      <c r="C83" s="23" t="s">
        <v>138</v>
      </c>
      <c r="D83" s="24">
        <v>113</v>
      </c>
      <c r="E83" s="25">
        <v>20</v>
      </c>
      <c r="F83" s="25">
        <f t="shared" si="6"/>
        <v>2260</v>
      </c>
      <c r="G83" s="26">
        <v>8.8495575221238937E-3</v>
      </c>
      <c r="H83" s="27" t="s">
        <v>55</v>
      </c>
    </row>
    <row r="84" spans="1:8" ht="16.5" customHeight="1" x14ac:dyDescent="0.25">
      <c r="A84" s="21" t="s">
        <v>15</v>
      </c>
      <c r="B84" s="22" t="s">
        <v>23</v>
      </c>
      <c r="C84" s="23" t="s">
        <v>56</v>
      </c>
      <c r="D84" s="28">
        <v>0.8666666666666667</v>
      </c>
      <c r="E84" s="25">
        <v>80</v>
      </c>
      <c r="F84" s="25">
        <f t="shared" si="6"/>
        <v>69.333333333333343</v>
      </c>
      <c r="G84" s="26">
        <v>1.1538461538461537</v>
      </c>
      <c r="H84" s="27" t="s">
        <v>57</v>
      </c>
    </row>
    <row r="85" spans="1:8" ht="16.5" customHeight="1" x14ac:dyDescent="0.25">
      <c r="A85" s="21" t="s">
        <v>28</v>
      </c>
      <c r="B85" s="22" t="s">
        <v>29</v>
      </c>
      <c r="C85" s="23" t="s">
        <v>30</v>
      </c>
      <c r="D85" s="24">
        <v>0.02</v>
      </c>
      <c r="E85" s="25">
        <v>57500</v>
      </c>
      <c r="F85" s="25">
        <f t="shared" si="6"/>
        <v>1150</v>
      </c>
      <c r="G85" s="26">
        <v>50</v>
      </c>
      <c r="H85" s="27"/>
    </row>
    <row r="86" spans="1:8" ht="16.5" customHeight="1" x14ac:dyDescent="0.25">
      <c r="A86" s="21" t="s">
        <v>31</v>
      </c>
      <c r="B86" s="22" t="s">
        <v>32</v>
      </c>
      <c r="C86" s="23" t="s">
        <v>33</v>
      </c>
      <c r="D86" s="24">
        <v>0.38</v>
      </c>
      <c r="E86" s="25">
        <v>1150</v>
      </c>
      <c r="F86" s="25">
        <f t="shared" si="6"/>
        <v>437</v>
      </c>
      <c r="G86" s="26"/>
      <c r="H86" s="27"/>
    </row>
    <row r="87" spans="1:8" ht="16.5" customHeight="1" x14ac:dyDescent="0.25">
      <c r="A87" s="15" t="s">
        <v>12</v>
      </c>
      <c r="B87" s="16" t="s">
        <v>13</v>
      </c>
      <c r="C87" s="17" t="s">
        <v>64</v>
      </c>
      <c r="D87" s="18">
        <v>1</v>
      </c>
      <c r="E87" s="19">
        <f>SUM(F88:F96)</f>
        <v>34504.697012138189</v>
      </c>
      <c r="F87" s="19">
        <f>E87*D87</f>
        <v>34504.697012138189</v>
      </c>
      <c r="G87" s="13"/>
      <c r="H87" s="20" t="s">
        <v>65</v>
      </c>
    </row>
    <row r="88" spans="1:8" ht="16.5" customHeight="1" x14ac:dyDescent="0.25">
      <c r="A88" s="21" t="s">
        <v>15</v>
      </c>
      <c r="B88" s="22" t="s">
        <v>13</v>
      </c>
      <c r="C88" s="23" t="s">
        <v>16</v>
      </c>
      <c r="D88" s="24">
        <v>1.1499999999999999</v>
      </c>
      <c r="E88" s="25">
        <v>18750</v>
      </c>
      <c r="F88" s="25">
        <f t="shared" si="6"/>
        <v>21562.5</v>
      </c>
      <c r="G88" s="26">
        <v>0.86956521739130443</v>
      </c>
      <c r="H88" s="27" t="s">
        <v>48</v>
      </c>
    </row>
    <row r="89" spans="1:8" ht="16.5" customHeight="1" x14ac:dyDescent="0.25">
      <c r="A89" s="21" t="s">
        <v>15</v>
      </c>
      <c r="B89" s="22" t="s">
        <v>18</v>
      </c>
      <c r="C89" s="23" t="s">
        <v>66</v>
      </c>
      <c r="D89" s="24">
        <v>2</v>
      </c>
      <c r="E89" s="25">
        <v>2497.8991596638652</v>
      </c>
      <c r="F89" s="25">
        <f t="shared" si="6"/>
        <v>4995.7983193277305</v>
      </c>
      <c r="G89" s="26">
        <v>0.5</v>
      </c>
      <c r="H89" s="27" t="s">
        <v>50</v>
      </c>
    </row>
    <row r="90" spans="1:8" ht="16.5" customHeight="1" x14ac:dyDescent="0.25">
      <c r="A90" s="21" t="s">
        <v>15</v>
      </c>
      <c r="B90" s="22" t="s">
        <v>18</v>
      </c>
      <c r="C90" s="23" t="s">
        <v>67</v>
      </c>
      <c r="D90" s="24">
        <v>0.5</v>
      </c>
      <c r="E90" s="25">
        <v>2497.8991596638652</v>
      </c>
      <c r="F90" s="25">
        <f t="shared" si="6"/>
        <v>1248.9495798319326</v>
      </c>
      <c r="G90" s="26">
        <v>2</v>
      </c>
      <c r="H90" s="27" t="s">
        <v>52</v>
      </c>
    </row>
    <row r="91" spans="1:8" ht="16.5" customHeight="1" x14ac:dyDescent="0.25">
      <c r="A91" s="21" t="s">
        <v>15</v>
      </c>
      <c r="B91" s="22" t="s">
        <v>18</v>
      </c>
      <c r="C91" s="23" t="s">
        <v>68</v>
      </c>
      <c r="D91" s="24">
        <v>1.0111111111111111</v>
      </c>
      <c r="E91" s="25">
        <v>2497.8991596638652</v>
      </c>
      <c r="F91" s="25">
        <f t="shared" si="6"/>
        <v>2525.6535947712414</v>
      </c>
      <c r="G91" s="26">
        <v>0.98901098901098905</v>
      </c>
      <c r="H91" s="27" t="s">
        <v>54</v>
      </c>
    </row>
    <row r="92" spans="1:8" ht="16.5" customHeight="1" x14ac:dyDescent="0.25">
      <c r="A92" s="21" t="s">
        <v>15</v>
      </c>
      <c r="B92" s="22" t="s">
        <v>1</v>
      </c>
      <c r="C92" s="23" t="s">
        <v>22</v>
      </c>
      <c r="D92" s="24">
        <v>0.04</v>
      </c>
      <c r="E92" s="25">
        <v>6386.5546218487398</v>
      </c>
      <c r="F92" s="25">
        <f t="shared" si="6"/>
        <v>255.46218487394961</v>
      </c>
      <c r="G92" s="26">
        <v>25</v>
      </c>
      <c r="H92" s="27"/>
    </row>
    <row r="93" spans="1:8" ht="16.5" customHeight="1" x14ac:dyDescent="0.25">
      <c r="A93" s="21" t="s">
        <v>15</v>
      </c>
      <c r="B93" s="22" t="s">
        <v>23</v>
      </c>
      <c r="C93" s="23" t="s">
        <v>138</v>
      </c>
      <c r="D93" s="24">
        <v>113</v>
      </c>
      <c r="E93" s="25">
        <v>20</v>
      </c>
      <c r="F93" s="25">
        <f t="shared" si="6"/>
        <v>2260</v>
      </c>
      <c r="G93" s="26">
        <v>8.8495575221238937E-3</v>
      </c>
      <c r="H93" s="27" t="s">
        <v>55</v>
      </c>
    </row>
    <row r="94" spans="1:8" ht="16.5" customHeight="1" x14ac:dyDescent="0.25">
      <c r="A94" s="21" t="s">
        <v>15</v>
      </c>
      <c r="B94" s="22" t="s">
        <v>23</v>
      </c>
      <c r="C94" s="23" t="s">
        <v>56</v>
      </c>
      <c r="D94" s="28">
        <v>0.8666666666666667</v>
      </c>
      <c r="E94" s="25">
        <v>80</v>
      </c>
      <c r="F94" s="25">
        <f t="shared" si="6"/>
        <v>69.333333333333343</v>
      </c>
      <c r="G94" s="26">
        <v>1.1538461538461537</v>
      </c>
      <c r="H94" s="27" t="s">
        <v>57</v>
      </c>
    </row>
    <row r="95" spans="1:8" ht="16.5" customHeight="1" x14ac:dyDescent="0.25">
      <c r="A95" s="21" t="s">
        <v>28</v>
      </c>
      <c r="B95" s="22" t="s">
        <v>29</v>
      </c>
      <c r="C95" s="23" t="s">
        <v>30</v>
      </c>
      <c r="D95" s="24">
        <v>0.02</v>
      </c>
      <c r="E95" s="25">
        <v>57500</v>
      </c>
      <c r="F95" s="25">
        <f t="shared" si="6"/>
        <v>1150</v>
      </c>
      <c r="G95" s="26">
        <v>50</v>
      </c>
      <c r="H95" s="27"/>
    </row>
    <row r="96" spans="1:8" ht="16.5" customHeight="1" x14ac:dyDescent="0.25">
      <c r="A96" s="21" t="s">
        <v>31</v>
      </c>
      <c r="B96" s="22" t="s">
        <v>32</v>
      </c>
      <c r="C96" s="23" t="s">
        <v>33</v>
      </c>
      <c r="D96" s="24">
        <v>0.38</v>
      </c>
      <c r="E96" s="25">
        <v>1150</v>
      </c>
      <c r="F96" s="25">
        <f t="shared" si="6"/>
        <v>437</v>
      </c>
      <c r="G96" s="26"/>
      <c r="H96" s="27"/>
    </row>
    <row r="97" spans="1:8" ht="16.5" customHeight="1" x14ac:dyDescent="0.25">
      <c r="A97" s="15" t="s">
        <v>12</v>
      </c>
      <c r="B97" s="16" t="s">
        <v>13</v>
      </c>
      <c r="C97" s="17" t="s">
        <v>69</v>
      </c>
      <c r="D97" s="18">
        <v>1</v>
      </c>
      <c r="E97" s="19">
        <f>SUM(F98:F106)</f>
        <v>32107.667366946778</v>
      </c>
      <c r="F97" s="19">
        <f>E97*D97</f>
        <v>32107.667366946778</v>
      </c>
      <c r="G97" s="13"/>
      <c r="H97" s="20" t="s">
        <v>70</v>
      </c>
    </row>
    <row r="98" spans="1:8" ht="16.5" customHeight="1" x14ac:dyDescent="0.25">
      <c r="A98" s="21" t="s">
        <v>15</v>
      </c>
      <c r="B98" s="22" t="s">
        <v>13</v>
      </c>
      <c r="C98" s="23" t="s">
        <v>35</v>
      </c>
      <c r="D98" s="24">
        <v>1.1499999999999999</v>
      </c>
      <c r="E98" s="25">
        <v>18375</v>
      </c>
      <c r="F98" s="25">
        <f t="shared" si="6"/>
        <v>21131.25</v>
      </c>
      <c r="G98" s="26">
        <v>0.86956521739130443</v>
      </c>
      <c r="H98" s="27" t="s">
        <v>48</v>
      </c>
    </row>
    <row r="99" spans="1:8" ht="16.5" customHeight="1" x14ac:dyDescent="0.25">
      <c r="A99" s="21" t="s">
        <v>15</v>
      </c>
      <c r="B99" s="22" t="s">
        <v>18</v>
      </c>
      <c r="C99" s="23" t="s">
        <v>71</v>
      </c>
      <c r="D99" s="24">
        <v>2</v>
      </c>
      <c r="E99" s="25">
        <v>1938.0252100840337</v>
      </c>
      <c r="F99" s="25">
        <f t="shared" si="6"/>
        <v>3876.0504201680674</v>
      </c>
      <c r="G99" s="26">
        <v>0.5</v>
      </c>
      <c r="H99" s="27" t="s">
        <v>50</v>
      </c>
    </row>
    <row r="100" spans="1:8" ht="16.5" customHeight="1" x14ac:dyDescent="0.25">
      <c r="A100" s="21" t="s">
        <v>15</v>
      </c>
      <c r="B100" s="22" t="s">
        <v>18</v>
      </c>
      <c r="C100" s="23" t="s">
        <v>72</v>
      </c>
      <c r="D100" s="24">
        <v>0.5</v>
      </c>
      <c r="E100" s="25">
        <v>1938.0252100840337</v>
      </c>
      <c r="F100" s="25">
        <f t="shared" si="6"/>
        <v>969.01260504201684</v>
      </c>
      <c r="G100" s="26">
        <v>2</v>
      </c>
      <c r="H100" s="27" t="s">
        <v>52</v>
      </c>
    </row>
    <row r="101" spans="1:8" ht="16.5" customHeight="1" x14ac:dyDescent="0.25">
      <c r="A101" s="21" t="s">
        <v>15</v>
      </c>
      <c r="B101" s="22" t="s">
        <v>18</v>
      </c>
      <c r="C101" s="23" t="s">
        <v>73</v>
      </c>
      <c r="D101" s="24">
        <v>1.0111111111111111</v>
      </c>
      <c r="E101" s="25">
        <v>1938.0252100840337</v>
      </c>
      <c r="F101" s="25">
        <f t="shared" si="6"/>
        <v>1959.5588235294117</v>
      </c>
      <c r="G101" s="26">
        <v>0.98901098901098905</v>
      </c>
      <c r="H101" s="27" t="s">
        <v>54</v>
      </c>
    </row>
    <row r="102" spans="1:8" ht="16.5" customHeight="1" x14ac:dyDescent="0.25">
      <c r="A102" s="21" t="s">
        <v>15</v>
      </c>
      <c r="B102" s="22" t="s">
        <v>1</v>
      </c>
      <c r="C102" s="23" t="s">
        <v>22</v>
      </c>
      <c r="D102" s="24">
        <v>0.04</v>
      </c>
      <c r="E102" s="25">
        <v>6386.5546218487398</v>
      </c>
      <c r="F102" s="25">
        <f t="shared" si="6"/>
        <v>255.46218487394961</v>
      </c>
      <c r="G102" s="26">
        <v>25</v>
      </c>
      <c r="H102" s="27"/>
    </row>
    <row r="103" spans="1:8" ht="16.5" customHeight="1" x14ac:dyDescent="0.25">
      <c r="A103" s="21" t="s">
        <v>15</v>
      </c>
      <c r="B103" s="22" t="s">
        <v>23</v>
      </c>
      <c r="C103" s="23" t="s">
        <v>138</v>
      </c>
      <c r="D103" s="24">
        <v>113</v>
      </c>
      <c r="E103" s="25">
        <v>20</v>
      </c>
      <c r="F103" s="25">
        <f t="shared" si="6"/>
        <v>2260</v>
      </c>
      <c r="G103" s="26">
        <v>8.8495575221238937E-3</v>
      </c>
      <c r="H103" s="27" t="s">
        <v>55</v>
      </c>
    </row>
    <row r="104" spans="1:8" ht="16.5" customHeight="1" x14ac:dyDescent="0.25">
      <c r="A104" s="21" t="s">
        <v>15</v>
      </c>
      <c r="B104" s="22" t="s">
        <v>23</v>
      </c>
      <c r="C104" s="23" t="s">
        <v>56</v>
      </c>
      <c r="D104" s="28">
        <v>0.8666666666666667</v>
      </c>
      <c r="E104" s="25">
        <v>80</v>
      </c>
      <c r="F104" s="25">
        <f t="shared" si="6"/>
        <v>69.333333333333343</v>
      </c>
      <c r="G104" s="26">
        <v>1.1538461538461537</v>
      </c>
      <c r="H104" s="27" t="s">
        <v>57</v>
      </c>
    </row>
    <row r="105" spans="1:8" ht="16.5" customHeight="1" x14ac:dyDescent="0.25">
      <c r="A105" s="21" t="s">
        <v>28</v>
      </c>
      <c r="B105" s="22" t="s">
        <v>29</v>
      </c>
      <c r="C105" s="23" t="s">
        <v>30</v>
      </c>
      <c r="D105" s="24">
        <v>0.02</v>
      </c>
      <c r="E105" s="25">
        <v>57500</v>
      </c>
      <c r="F105" s="25">
        <f t="shared" si="6"/>
        <v>1150</v>
      </c>
      <c r="G105" s="26">
        <v>50</v>
      </c>
      <c r="H105" s="27"/>
    </row>
    <row r="106" spans="1:8" ht="16.5" customHeight="1" x14ac:dyDescent="0.25">
      <c r="A106" s="21" t="s">
        <v>31</v>
      </c>
      <c r="B106" s="22" t="s">
        <v>32</v>
      </c>
      <c r="C106" s="23" t="s">
        <v>33</v>
      </c>
      <c r="D106" s="24">
        <v>0.38</v>
      </c>
      <c r="E106" s="25">
        <v>1150</v>
      </c>
      <c r="F106" s="25">
        <f t="shared" si="6"/>
        <v>437</v>
      </c>
      <c r="G106" s="26"/>
      <c r="H106" s="27"/>
    </row>
    <row r="107" spans="1:8" ht="16.5" customHeight="1" x14ac:dyDescent="0.25">
      <c r="A107" s="15" t="s">
        <v>12</v>
      </c>
      <c r="B107" s="16" t="s">
        <v>13</v>
      </c>
      <c r="C107" s="17" t="s">
        <v>74</v>
      </c>
      <c r="D107" s="18">
        <v>1</v>
      </c>
      <c r="E107" s="19">
        <f>SUM(F108:F116)</f>
        <v>27500.481471755364</v>
      </c>
      <c r="F107" s="19">
        <f>E107*D107</f>
        <v>27500.481471755364</v>
      </c>
      <c r="G107" s="13"/>
      <c r="H107" s="20" t="s">
        <v>75</v>
      </c>
    </row>
    <row r="108" spans="1:8" ht="16.5" customHeight="1" x14ac:dyDescent="0.25">
      <c r="A108" s="21" t="s">
        <v>15</v>
      </c>
      <c r="B108" s="22" t="s">
        <v>13</v>
      </c>
      <c r="C108" s="23" t="s">
        <v>38</v>
      </c>
      <c r="D108" s="24">
        <v>1.1499999999999999</v>
      </c>
      <c r="E108" s="25">
        <v>16078.125</v>
      </c>
      <c r="F108" s="25">
        <f t="shared" si="6"/>
        <v>18489.84375</v>
      </c>
      <c r="G108" s="26">
        <v>0.86956521739130443</v>
      </c>
      <c r="H108" s="27" t="s">
        <v>48</v>
      </c>
    </row>
    <row r="109" spans="1:8" ht="16.5" customHeight="1" x14ac:dyDescent="0.25">
      <c r="A109" s="21" t="s">
        <v>15</v>
      </c>
      <c r="B109" s="22" t="s">
        <v>18</v>
      </c>
      <c r="C109" s="23" t="s">
        <v>76</v>
      </c>
      <c r="D109" s="24">
        <v>2</v>
      </c>
      <c r="E109" s="25">
        <v>1378.1512605042014</v>
      </c>
      <c r="F109" s="25">
        <f t="shared" si="6"/>
        <v>2756.3025210084029</v>
      </c>
      <c r="G109" s="26">
        <v>0.5</v>
      </c>
      <c r="H109" s="27" t="s">
        <v>50</v>
      </c>
    </row>
    <row r="110" spans="1:8" ht="16.5" customHeight="1" x14ac:dyDescent="0.25">
      <c r="A110" s="21" t="s">
        <v>15</v>
      </c>
      <c r="B110" s="22" t="s">
        <v>18</v>
      </c>
      <c r="C110" s="23" t="s">
        <v>77</v>
      </c>
      <c r="D110" s="24">
        <v>0.5</v>
      </c>
      <c r="E110" s="25">
        <v>1378.1512605042014</v>
      </c>
      <c r="F110" s="25">
        <f t="shared" si="6"/>
        <v>689.07563025210072</v>
      </c>
      <c r="G110" s="26">
        <v>2</v>
      </c>
      <c r="H110" s="27" t="s">
        <v>52</v>
      </c>
    </row>
    <row r="111" spans="1:8" ht="16.5" customHeight="1" x14ac:dyDescent="0.25">
      <c r="A111" s="21" t="s">
        <v>15</v>
      </c>
      <c r="B111" s="22" t="s">
        <v>18</v>
      </c>
      <c r="C111" s="23" t="s">
        <v>78</v>
      </c>
      <c r="D111" s="24">
        <v>1.0111111111111111</v>
      </c>
      <c r="E111" s="25">
        <v>1378.1512605042014</v>
      </c>
      <c r="F111" s="25">
        <f t="shared" si="6"/>
        <v>1393.4640522875814</v>
      </c>
      <c r="G111" s="26">
        <v>0.98901098901098905</v>
      </c>
      <c r="H111" s="27" t="s">
        <v>54</v>
      </c>
    </row>
    <row r="112" spans="1:8" ht="16.5" customHeight="1" x14ac:dyDescent="0.25">
      <c r="A112" s="21" t="s">
        <v>15</v>
      </c>
      <c r="B112" s="22" t="s">
        <v>1</v>
      </c>
      <c r="C112" s="23" t="s">
        <v>22</v>
      </c>
      <c r="D112" s="24">
        <v>0.04</v>
      </c>
      <c r="E112" s="25">
        <v>6386.5546218487398</v>
      </c>
      <c r="F112" s="25">
        <f t="shared" si="6"/>
        <v>255.46218487394961</v>
      </c>
      <c r="G112" s="26">
        <v>25</v>
      </c>
      <c r="H112" s="27"/>
    </row>
    <row r="113" spans="1:8" ht="16.5" customHeight="1" x14ac:dyDescent="0.25">
      <c r="A113" s="21" t="s">
        <v>15</v>
      </c>
      <c r="B113" s="22" t="s">
        <v>23</v>
      </c>
      <c r="C113" s="23" t="s">
        <v>138</v>
      </c>
      <c r="D113" s="24">
        <v>113</v>
      </c>
      <c r="E113" s="25">
        <v>20</v>
      </c>
      <c r="F113" s="25">
        <f t="shared" si="6"/>
        <v>2260</v>
      </c>
      <c r="G113" s="26">
        <v>8.8495575221238937E-3</v>
      </c>
      <c r="H113" s="27" t="s">
        <v>55</v>
      </c>
    </row>
    <row r="114" spans="1:8" ht="16.5" customHeight="1" x14ac:dyDescent="0.25">
      <c r="A114" s="21" t="s">
        <v>15</v>
      </c>
      <c r="B114" s="22" t="s">
        <v>23</v>
      </c>
      <c r="C114" s="23" t="s">
        <v>56</v>
      </c>
      <c r="D114" s="28">
        <v>0.8666666666666667</v>
      </c>
      <c r="E114" s="25">
        <v>80</v>
      </c>
      <c r="F114" s="25">
        <f t="shared" si="6"/>
        <v>69.333333333333343</v>
      </c>
      <c r="G114" s="26">
        <v>1.1538461538461537</v>
      </c>
      <c r="H114" s="27" t="s">
        <v>57</v>
      </c>
    </row>
    <row r="115" spans="1:8" ht="16.5" customHeight="1" x14ac:dyDescent="0.25">
      <c r="A115" s="21" t="s">
        <v>28</v>
      </c>
      <c r="B115" s="22" t="s">
        <v>29</v>
      </c>
      <c r="C115" s="23" t="s">
        <v>30</v>
      </c>
      <c r="D115" s="24">
        <v>0.02</v>
      </c>
      <c r="E115" s="25">
        <v>57500</v>
      </c>
      <c r="F115" s="25">
        <f t="shared" si="6"/>
        <v>1150</v>
      </c>
      <c r="G115" s="26">
        <v>50</v>
      </c>
      <c r="H115" s="27"/>
    </row>
    <row r="116" spans="1:8" ht="16.5" customHeight="1" x14ac:dyDescent="0.25">
      <c r="A116" s="21" t="s">
        <v>31</v>
      </c>
      <c r="B116" s="22" t="s">
        <v>32</v>
      </c>
      <c r="C116" s="23" t="s">
        <v>33</v>
      </c>
      <c r="D116" s="24">
        <v>0.38</v>
      </c>
      <c r="E116" s="25">
        <v>1150</v>
      </c>
      <c r="F116" s="25">
        <f t="shared" si="6"/>
        <v>437</v>
      </c>
      <c r="G116" s="26"/>
      <c r="H116" s="27"/>
    </row>
    <row r="117" spans="1:8" ht="16.5" customHeight="1" x14ac:dyDescent="0.25">
      <c r="A117" s="8" t="s">
        <v>10</v>
      </c>
      <c r="B117" s="9"/>
      <c r="C117" s="10" t="s">
        <v>79</v>
      </c>
      <c r="D117" s="11"/>
      <c r="E117" s="12"/>
      <c r="F117" s="12"/>
      <c r="G117" s="13"/>
      <c r="H117" s="14"/>
    </row>
    <row r="118" spans="1:8" ht="16.5" customHeight="1" x14ac:dyDescent="0.25">
      <c r="A118" s="15" t="s">
        <v>12</v>
      </c>
      <c r="B118" s="16" t="s">
        <v>13</v>
      </c>
      <c r="C118" s="17" t="s">
        <v>80</v>
      </c>
      <c r="D118" s="18">
        <v>1</v>
      </c>
      <c r="E118" s="19">
        <f>SUM(F119:F128)</f>
        <v>63365.259974128538</v>
      </c>
      <c r="F118" s="19">
        <f>E118*D118</f>
        <v>63365.259974128538</v>
      </c>
      <c r="G118" s="13"/>
      <c r="H118" s="20"/>
    </row>
    <row r="119" spans="1:8" ht="16.5" customHeight="1" x14ac:dyDescent="0.25">
      <c r="A119" s="21" t="s">
        <v>15</v>
      </c>
      <c r="B119" s="22" t="s">
        <v>13</v>
      </c>
      <c r="C119" s="23" t="s">
        <v>47</v>
      </c>
      <c r="D119" s="24">
        <v>1.1499999999999999</v>
      </c>
      <c r="E119" s="25">
        <v>25997.89915966387</v>
      </c>
      <c r="F119" s="25">
        <f t="shared" ref="F119:F128" si="7">E119*D119</f>
        <v>29897.58403361345</v>
      </c>
      <c r="G119" s="26">
        <v>0.86956521739130443</v>
      </c>
      <c r="H119" s="27"/>
    </row>
    <row r="120" spans="1:8" ht="16.5" customHeight="1" x14ac:dyDescent="0.25">
      <c r="A120" s="21" t="s">
        <v>15</v>
      </c>
      <c r="B120" s="22" t="s">
        <v>18</v>
      </c>
      <c r="C120" s="23" t="s">
        <v>49</v>
      </c>
      <c r="D120" s="24">
        <v>2</v>
      </c>
      <c r="E120" s="25">
        <v>5038.865546218487</v>
      </c>
      <c r="F120" s="25">
        <f t="shared" si="7"/>
        <v>10077.731092436974</v>
      </c>
      <c r="G120" s="26">
        <v>0.5</v>
      </c>
      <c r="H120" s="27"/>
    </row>
    <row r="121" spans="1:8" ht="16.5" customHeight="1" x14ac:dyDescent="0.25">
      <c r="A121" s="21" t="s">
        <v>15</v>
      </c>
      <c r="B121" s="22" t="s">
        <v>18</v>
      </c>
      <c r="C121" s="23" t="s">
        <v>51</v>
      </c>
      <c r="D121" s="24">
        <v>0.5</v>
      </c>
      <c r="E121" s="25">
        <v>5038.865546218487</v>
      </c>
      <c r="F121" s="25">
        <f t="shared" si="7"/>
        <v>2519.4327731092435</v>
      </c>
      <c r="G121" s="26">
        <v>2</v>
      </c>
      <c r="H121" s="27"/>
    </row>
    <row r="122" spans="1:8" ht="16.5" customHeight="1" x14ac:dyDescent="0.25">
      <c r="A122" s="21" t="s">
        <v>15</v>
      </c>
      <c r="B122" s="22" t="s">
        <v>18</v>
      </c>
      <c r="C122" s="23" t="s">
        <v>53</v>
      </c>
      <c r="D122" s="24">
        <v>1.0111111111111111</v>
      </c>
      <c r="E122" s="25">
        <v>5038.865546218487</v>
      </c>
      <c r="F122" s="25">
        <f t="shared" si="7"/>
        <v>5094.8529411764703</v>
      </c>
      <c r="G122" s="26">
        <v>0.98901098901098905</v>
      </c>
      <c r="H122" s="27"/>
    </row>
    <row r="123" spans="1:8" ht="16.5" customHeight="1" x14ac:dyDescent="0.25">
      <c r="A123" s="21" t="s">
        <v>15</v>
      </c>
      <c r="B123" s="22" t="s">
        <v>1</v>
      </c>
      <c r="C123" s="23" t="s">
        <v>22</v>
      </c>
      <c r="D123" s="24">
        <v>0.04</v>
      </c>
      <c r="E123" s="25">
        <v>6386.5546218487398</v>
      </c>
      <c r="F123" s="25">
        <f t="shared" si="7"/>
        <v>255.46218487394961</v>
      </c>
      <c r="G123" s="26">
        <v>25</v>
      </c>
      <c r="H123" s="27"/>
    </row>
    <row r="124" spans="1:8" ht="16.5" customHeight="1" x14ac:dyDescent="0.25">
      <c r="A124" s="21" t="s">
        <v>15</v>
      </c>
      <c r="B124" s="22" t="s">
        <v>23</v>
      </c>
      <c r="C124" s="23" t="s">
        <v>138</v>
      </c>
      <c r="D124" s="24">
        <v>113</v>
      </c>
      <c r="E124" s="25">
        <v>20</v>
      </c>
      <c r="F124" s="25">
        <f t="shared" si="7"/>
        <v>2260</v>
      </c>
      <c r="G124" s="26">
        <v>8.8495575221238937E-3</v>
      </c>
      <c r="H124" s="27"/>
    </row>
    <row r="125" spans="1:8" ht="16.5" customHeight="1" x14ac:dyDescent="0.25">
      <c r="A125" s="21" t="s">
        <v>15</v>
      </c>
      <c r="B125" s="22" t="s">
        <v>23</v>
      </c>
      <c r="C125" s="23" t="s">
        <v>56</v>
      </c>
      <c r="D125" s="24">
        <v>0.8666666666666667</v>
      </c>
      <c r="E125" s="25">
        <v>80</v>
      </c>
      <c r="F125" s="25">
        <f t="shared" si="7"/>
        <v>69.333333333333343</v>
      </c>
      <c r="G125" s="26">
        <v>1.1538461538461537</v>
      </c>
      <c r="H125" s="27"/>
    </row>
    <row r="126" spans="1:8" ht="16.5" customHeight="1" x14ac:dyDescent="0.25">
      <c r="A126" s="21" t="s">
        <v>28</v>
      </c>
      <c r="B126" s="22" t="s">
        <v>29</v>
      </c>
      <c r="C126" s="23" t="s">
        <v>30</v>
      </c>
      <c r="D126" s="24">
        <v>0.02</v>
      </c>
      <c r="E126" s="25">
        <v>57500</v>
      </c>
      <c r="F126" s="25">
        <f t="shared" si="7"/>
        <v>1150</v>
      </c>
      <c r="G126" s="26">
        <v>50</v>
      </c>
      <c r="H126" s="27"/>
    </row>
    <row r="127" spans="1:8" ht="16.5" customHeight="1" x14ac:dyDescent="0.25">
      <c r="A127" s="21" t="s">
        <v>31</v>
      </c>
      <c r="B127" s="22" t="s">
        <v>32</v>
      </c>
      <c r="C127" s="23" t="s">
        <v>33</v>
      </c>
      <c r="D127" s="24">
        <v>0.38</v>
      </c>
      <c r="E127" s="25">
        <v>1150</v>
      </c>
      <c r="F127" s="25">
        <f t="shared" si="7"/>
        <v>437</v>
      </c>
      <c r="G127" s="26"/>
      <c r="H127" s="27"/>
    </row>
    <row r="128" spans="1:8" ht="16.5" customHeight="1" x14ac:dyDescent="0.25">
      <c r="A128" s="21" t="s">
        <v>31</v>
      </c>
      <c r="B128" s="22" t="s">
        <v>13</v>
      </c>
      <c r="C128" s="23" t="s">
        <v>81</v>
      </c>
      <c r="D128" s="24">
        <v>1</v>
      </c>
      <c r="E128" s="25">
        <v>11603.863615585124</v>
      </c>
      <c r="F128" s="25">
        <f t="shared" si="7"/>
        <v>11603.863615585124</v>
      </c>
      <c r="G128" s="26"/>
      <c r="H128" s="27"/>
    </row>
    <row r="129" spans="1:8" ht="16.5" customHeight="1" x14ac:dyDescent="0.25">
      <c r="A129" s="15" t="s">
        <v>12</v>
      </c>
      <c r="B129" s="16" t="s">
        <v>13</v>
      </c>
      <c r="C129" s="17" t="s">
        <v>82</v>
      </c>
      <c r="D129" s="18">
        <v>1</v>
      </c>
      <c r="E129" s="19">
        <f>SUM(F130:F139)</f>
        <v>60450.854059679426</v>
      </c>
      <c r="F129" s="19">
        <f>E129*D129</f>
        <v>60450.854059679426</v>
      </c>
      <c r="G129" s="13"/>
      <c r="H129" s="20"/>
    </row>
    <row r="130" spans="1:8" ht="16.5" customHeight="1" x14ac:dyDescent="0.25">
      <c r="A130" s="21" t="s">
        <v>15</v>
      </c>
      <c r="B130" s="22" t="s">
        <v>13</v>
      </c>
      <c r="C130" s="23" t="s">
        <v>60</v>
      </c>
      <c r="D130" s="24">
        <v>1.1499999999999999</v>
      </c>
      <c r="E130" s="25">
        <v>21875</v>
      </c>
      <c r="F130" s="25">
        <f t="shared" ref="F130:F139" si="8">E130*D130</f>
        <v>25156.249999999996</v>
      </c>
      <c r="G130" s="26">
        <v>0.86956521739130443</v>
      </c>
      <c r="H130" s="27"/>
    </row>
    <row r="131" spans="1:8" ht="16.5" customHeight="1" x14ac:dyDescent="0.25">
      <c r="A131" s="21" t="s">
        <v>15</v>
      </c>
      <c r="B131" s="22" t="s">
        <v>18</v>
      </c>
      <c r="C131" s="23" t="s">
        <v>61</v>
      </c>
      <c r="D131" s="24">
        <v>2</v>
      </c>
      <c r="E131" s="25">
        <v>3660.7142857142853</v>
      </c>
      <c r="F131" s="25">
        <f t="shared" si="8"/>
        <v>7321.4285714285706</v>
      </c>
      <c r="G131" s="26">
        <v>0.5</v>
      </c>
      <c r="H131" s="27"/>
    </row>
    <row r="132" spans="1:8" ht="16.5" customHeight="1" x14ac:dyDescent="0.25">
      <c r="A132" s="21" t="s">
        <v>15</v>
      </c>
      <c r="B132" s="22" t="s">
        <v>18</v>
      </c>
      <c r="C132" s="23" t="s">
        <v>62</v>
      </c>
      <c r="D132" s="24">
        <v>0.5</v>
      </c>
      <c r="E132" s="25">
        <v>3660.7142857142853</v>
      </c>
      <c r="F132" s="25">
        <f t="shared" si="8"/>
        <v>1830.3571428571427</v>
      </c>
      <c r="G132" s="26">
        <v>2</v>
      </c>
      <c r="H132" s="27"/>
    </row>
    <row r="133" spans="1:8" ht="16.5" customHeight="1" x14ac:dyDescent="0.25">
      <c r="A133" s="21" t="s">
        <v>15</v>
      </c>
      <c r="B133" s="22" t="s">
        <v>18</v>
      </c>
      <c r="C133" s="23" t="s">
        <v>63</v>
      </c>
      <c r="D133" s="24">
        <v>1.0111111111111111</v>
      </c>
      <c r="E133" s="25">
        <v>3660.7142857142853</v>
      </c>
      <c r="F133" s="25">
        <f t="shared" si="8"/>
        <v>3701.3888888888882</v>
      </c>
      <c r="G133" s="26">
        <v>0.98901098901098905</v>
      </c>
      <c r="H133" s="27"/>
    </row>
    <row r="134" spans="1:8" ht="16.5" customHeight="1" x14ac:dyDescent="0.25">
      <c r="A134" s="21" t="s">
        <v>15</v>
      </c>
      <c r="B134" s="22" t="s">
        <v>1</v>
      </c>
      <c r="C134" s="23" t="s">
        <v>22</v>
      </c>
      <c r="D134" s="24">
        <v>0.04</v>
      </c>
      <c r="E134" s="25">
        <v>6386.5546218487398</v>
      </c>
      <c r="F134" s="25">
        <f t="shared" si="8"/>
        <v>255.46218487394961</v>
      </c>
      <c r="G134" s="26">
        <v>25</v>
      </c>
      <c r="H134" s="27"/>
    </row>
    <row r="135" spans="1:8" ht="16.5" customHeight="1" x14ac:dyDescent="0.25">
      <c r="A135" s="21" t="s">
        <v>15</v>
      </c>
      <c r="B135" s="22" t="s">
        <v>23</v>
      </c>
      <c r="C135" s="23" t="s">
        <v>24</v>
      </c>
      <c r="D135" s="24">
        <v>113</v>
      </c>
      <c r="E135" s="25">
        <v>20</v>
      </c>
      <c r="F135" s="25">
        <f t="shared" si="8"/>
        <v>2260</v>
      </c>
      <c r="G135" s="26">
        <v>8.8495575221238937E-3</v>
      </c>
      <c r="H135" s="27"/>
    </row>
    <row r="136" spans="1:8" ht="16.5" customHeight="1" x14ac:dyDescent="0.25">
      <c r="A136" s="21" t="s">
        <v>15</v>
      </c>
      <c r="B136" s="22" t="s">
        <v>23</v>
      </c>
      <c r="C136" s="23" t="s">
        <v>138</v>
      </c>
      <c r="D136" s="24">
        <v>0.8666666666666667</v>
      </c>
      <c r="E136" s="25">
        <v>80</v>
      </c>
      <c r="F136" s="25">
        <f t="shared" si="8"/>
        <v>69.333333333333343</v>
      </c>
      <c r="G136" s="26">
        <v>1.1538461538461537</v>
      </c>
      <c r="H136" s="27"/>
    </row>
    <row r="137" spans="1:8" ht="16.5" customHeight="1" x14ac:dyDescent="0.25">
      <c r="A137" s="21" t="s">
        <v>28</v>
      </c>
      <c r="B137" s="22" t="s">
        <v>29</v>
      </c>
      <c r="C137" s="23" t="s">
        <v>30</v>
      </c>
      <c r="D137" s="24">
        <v>0.02</v>
      </c>
      <c r="E137" s="25">
        <v>57500</v>
      </c>
      <c r="F137" s="25">
        <f t="shared" si="8"/>
        <v>1150</v>
      </c>
      <c r="G137" s="26">
        <v>50</v>
      </c>
      <c r="H137" s="27"/>
    </row>
    <row r="138" spans="1:8" ht="16.5" customHeight="1" x14ac:dyDescent="0.25">
      <c r="A138" s="21" t="s">
        <v>31</v>
      </c>
      <c r="B138" s="22" t="s">
        <v>32</v>
      </c>
      <c r="C138" s="23" t="s">
        <v>33</v>
      </c>
      <c r="D138" s="24">
        <v>0.38</v>
      </c>
      <c r="E138" s="25">
        <v>1150</v>
      </c>
      <c r="F138" s="25">
        <f t="shared" si="8"/>
        <v>437</v>
      </c>
      <c r="G138" s="26"/>
      <c r="H138" s="27"/>
    </row>
    <row r="139" spans="1:8" ht="16.5" customHeight="1" x14ac:dyDescent="0.25">
      <c r="A139" s="21" t="s">
        <v>31</v>
      </c>
      <c r="B139" s="22" t="s">
        <v>13</v>
      </c>
      <c r="C139" s="23" t="s">
        <v>83</v>
      </c>
      <c r="D139" s="24">
        <v>1</v>
      </c>
      <c r="E139" s="25">
        <v>18269.633938297542</v>
      </c>
      <c r="F139" s="25">
        <f t="shared" si="8"/>
        <v>18269.633938297542</v>
      </c>
      <c r="G139" s="26"/>
      <c r="H139" s="27"/>
    </row>
    <row r="140" spans="1:8" ht="16.5" customHeight="1" x14ac:dyDescent="0.25">
      <c r="A140" s="15" t="s">
        <v>12</v>
      </c>
      <c r="B140" s="16" t="s">
        <v>13</v>
      </c>
      <c r="C140" s="17" t="s">
        <v>84</v>
      </c>
      <c r="D140" s="18">
        <v>1</v>
      </c>
      <c r="E140" s="19">
        <f>SUM(F141:F150)</f>
        <v>54996.254391339869</v>
      </c>
      <c r="F140" s="19">
        <f>E140*D140</f>
        <v>54996.254391339869</v>
      </c>
      <c r="G140" s="13"/>
      <c r="H140" s="20"/>
    </row>
    <row r="141" spans="1:8" ht="16.5" customHeight="1" x14ac:dyDescent="0.25">
      <c r="A141" s="21" t="s">
        <v>15</v>
      </c>
      <c r="B141" s="22" t="s">
        <v>13</v>
      </c>
      <c r="C141" s="23" t="s">
        <v>16</v>
      </c>
      <c r="D141" s="24">
        <v>1.1499999999999999</v>
      </c>
      <c r="E141" s="25">
        <v>18750</v>
      </c>
      <c r="F141" s="25">
        <f t="shared" ref="F141:F150" si="9">E141*D141</f>
        <v>21562.5</v>
      </c>
      <c r="G141" s="26">
        <v>0.86956521739130443</v>
      </c>
      <c r="H141" s="27"/>
    </row>
    <row r="142" spans="1:8" ht="16.5" customHeight="1" x14ac:dyDescent="0.25">
      <c r="A142" s="21" t="s">
        <v>15</v>
      </c>
      <c r="B142" s="22" t="s">
        <v>18</v>
      </c>
      <c r="C142" s="23" t="s">
        <v>66</v>
      </c>
      <c r="D142" s="24">
        <v>2</v>
      </c>
      <c r="E142" s="25">
        <v>2497.8991596638652</v>
      </c>
      <c r="F142" s="25">
        <f t="shared" si="9"/>
        <v>4995.7983193277305</v>
      </c>
      <c r="G142" s="26">
        <v>0.5</v>
      </c>
      <c r="H142" s="27"/>
    </row>
    <row r="143" spans="1:8" ht="16.5" customHeight="1" x14ac:dyDescent="0.25">
      <c r="A143" s="21" t="s">
        <v>15</v>
      </c>
      <c r="B143" s="22" t="s">
        <v>18</v>
      </c>
      <c r="C143" s="23" t="s">
        <v>67</v>
      </c>
      <c r="D143" s="24">
        <v>0.5</v>
      </c>
      <c r="E143" s="25">
        <v>2497.8991596638652</v>
      </c>
      <c r="F143" s="25">
        <f t="shared" si="9"/>
        <v>1248.9495798319326</v>
      </c>
      <c r="G143" s="26">
        <v>2</v>
      </c>
      <c r="H143" s="27"/>
    </row>
    <row r="144" spans="1:8" ht="16.5" customHeight="1" x14ac:dyDescent="0.25">
      <c r="A144" s="21" t="s">
        <v>15</v>
      </c>
      <c r="B144" s="22" t="s">
        <v>18</v>
      </c>
      <c r="C144" s="23" t="s">
        <v>68</v>
      </c>
      <c r="D144" s="24">
        <v>1.0111111111111111</v>
      </c>
      <c r="E144" s="25">
        <v>2497.8991596638652</v>
      </c>
      <c r="F144" s="25">
        <f t="shared" si="9"/>
        <v>2525.6535947712414</v>
      </c>
      <c r="G144" s="26">
        <v>0.98901098901098905</v>
      </c>
      <c r="H144" s="27"/>
    </row>
    <row r="145" spans="1:8" ht="16.5" customHeight="1" x14ac:dyDescent="0.25">
      <c r="A145" s="21" t="s">
        <v>15</v>
      </c>
      <c r="B145" s="22" t="s">
        <v>1</v>
      </c>
      <c r="C145" s="23" t="s">
        <v>22</v>
      </c>
      <c r="D145" s="24">
        <v>0.04</v>
      </c>
      <c r="E145" s="25">
        <v>6386.5546218487398</v>
      </c>
      <c r="F145" s="25">
        <f t="shared" si="9"/>
        <v>255.46218487394961</v>
      </c>
      <c r="G145" s="26">
        <v>25</v>
      </c>
      <c r="H145" s="27"/>
    </row>
    <row r="146" spans="1:8" ht="16.5" customHeight="1" x14ac:dyDescent="0.25">
      <c r="A146" s="21" t="s">
        <v>15</v>
      </c>
      <c r="B146" s="22" t="s">
        <v>23</v>
      </c>
      <c r="C146" s="23" t="s">
        <v>138</v>
      </c>
      <c r="D146" s="24">
        <v>113</v>
      </c>
      <c r="E146" s="25">
        <v>20</v>
      </c>
      <c r="F146" s="25">
        <f t="shared" si="9"/>
        <v>2260</v>
      </c>
      <c r="G146" s="26">
        <v>8.8495575221238937E-3</v>
      </c>
      <c r="H146" s="27"/>
    </row>
    <row r="147" spans="1:8" ht="16.5" customHeight="1" x14ac:dyDescent="0.25">
      <c r="A147" s="21" t="s">
        <v>15</v>
      </c>
      <c r="B147" s="22" t="s">
        <v>23</v>
      </c>
      <c r="C147" s="23" t="s">
        <v>56</v>
      </c>
      <c r="D147" s="24">
        <v>0.8666666666666667</v>
      </c>
      <c r="E147" s="25">
        <v>80</v>
      </c>
      <c r="F147" s="25">
        <f t="shared" si="9"/>
        <v>69.333333333333343</v>
      </c>
      <c r="G147" s="26">
        <v>1.1538461538461537</v>
      </c>
      <c r="H147" s="27"/>
    </row>
    <row r="148" spans="1:8" ht="16.5" customHeight="1" x14ac:dyDescent="0.25">
      <c r="A148" s="21" t="s">
        <v>28</v>
      </c>
      <c r="B148" s="22" t="s">
        <v>29</v>
      </c>
      <c r="C148" s="23" t="s">
        <v>30</v>
      </c>
      <c r="D148" s="24">
        <v>0.02</v>
      </c>
      <c r="E148" s="25">
        <v>57500</v>
      </c>
      <c r="F148" s="25">
        <f t="shared" si="9"/>
        <v>1150</v>
      </c>
      <c r="G148" s="26">
        <v>50</v>
      </c>
      <c r="H148" s="27"/>
    </row>
    <row r="149" spans="1:8" ht="16.5" customHeight="1" x14ac:dyDescent="0.25">
      <c r="A149" s="21" t="s">
        <v>31</v>
      </c>
      <c r="B149" s="22" t="s">
        <v>32</v>
      </c>
      <c r="C149" s="23" t="s">
        <v>33</v>
      </c>
      <c r="D149" s="24">
        <v>0.38</v>
      </c>
      <c r="E149" s="25">
        <v>1150</v>
      </c>
      <c r="F149" s="25">
        <f t="shared" si="9"/>
        <v>437</v>
      </c>
      <c r="G149" s="26"/>
      <c r="H149" s="27"/>
    </row>
    <row r="150" spans="1:8" ht="16.5" customHeight="1" x14ac:dyDescent="0.25">
      <c r="A150" s="21" t="s">
        <v>31</v>
      </c>
      <c r="B150" s="22" t="s">
        <v>13</v>
      </c>
      <c r="C150" s="23" t="s">
        <v>85</v>
      </c>
      <c r="D150" s="24">
        <v>1</v>
      </c>
      <c r="E150" s="30">
        <v>20491.55737920168</v>
      </c>
      <c r="F150" s="25">
        <f t="shared" si="9"/>
        <v>20491.55737920168</v>
      </c>
      <c r="G150" s="26"/>
      <c r="H150" s="27"/>
    </row>
    <row r="151" spans="1:8" ht="16.5" customHeight="1" x14ac:dyDescent="0.25">
      <c r="A151" s="15" t="s">
        <v>12</v>
      </c>
      <c r="B151" s="16" t="s">
        <v>13</v>
      </c>
      <c r="C151" s="17" t="s">
        <v>86</v>
      </c>
      <c r="D151" s="18">
        <v>1</v>
      </c>
      <c r="E151" s="19">
        <f>SUM(F152:F161)</f>
        <v>57043.071627956742</v>
      </c>
      <c r="F151" s="19">
        <f>E151*D151</f>
        <v>57043.071627956742</v>
      </c>
      <c r="G151" s="13"/>
      <c r="H151" s="20"/>
    </row>
    <row r="152" spans="1:8" ht="16.5" customHeight="1" x14ac:dyDescent="0.25">
      <c r="A152" s="21" t="s">
        <v>15</v>
      </c>
      <c r="B152" s="22" t="s">
        <v>13</v>
      </c>
      <c r="C152" s="23" t="s">
        <v>35</v>
      </c>
      <c r="D152" s="24">
        <v>1.1499999999999999</v>
      </c>
      <c r="E152" s="25">
        <v>18375</v>
      </c>
      <c r="F152" s="25">
        <f t="shared" ref="F152:F161" si="10">E152*D152</f>
        <v>21131.25</v>
      </c>
      <c r="G152" s="26">
        <v>0.86956521739130443</v>
      </c>
      <c r="H152" s="27"/>
    </row>
    <row r="153" spans="1:8" ht="16.5" customHeight="1" x14ac:dyDescent="0.25">
      <c r="A153" s="21" t="s">
        <v>15</v>
      </c>
      <c r="B153" s="22" t="s">
        <v>18</v>
      </c>
      <c r="C153" s="23" t="s">
        <v>71</v>
      </c>
      <c r="D153" s="24">
        <v>2</v>
      </c>
      <c r="E153" s="25">
        <v>1938.0252100840337</v>
      </c>
      <c r="F153" s="25">
        <f t="shared" si="10"/>
        <v>3876.0504201680674</v>
      </c>
      <c r="G153" s="26">
        <v>0.5</v>
      </c>
      <c r="H153" s="27"/>
    </row>
    <row r="154" spans="1:8" ht="16.5" customHeight="1" x14ac:dyDescent="0.25">
      <c r="A154" s="21" t="s">
        <v>15</v>
      </c>
      <c r="B154" s="22" t="s">
        <v>18</v>
      </c>
      <c r="C154" s="23" t="s">
        <v>72</v>
      </c>
      <c r="D154" s="24">
        <v>0.5</v>
      </c>
      <c r="E154" s="25">
        <v>1938.0252100840337</v>
      </c>
      <c r="F154" s="25">
        <f t="shared" si="10"/>
        <v>969.01260504201684</v>
      </c>
      <c r="G154" s="26">
        <v>2</v>
      </c>
      <c r="H154" s="27"/>
    </row>
    <row r="155" spans="1:8" ht="16.5" customHeight="1" x14ac:dyDescent="0.25">
      <c r="A155" s="21" t="s">
        <v>15</v>
      </c>
      <c r="B155" s="22" t="s">
        <v>18</v>
      </c>
      <c r="C155" s="23" t="s">
        <v>73</v>
      </c>
      <c r="D155" s="24">
        <v>1.0111111111111111</v>
      </c>
      <c r="E155" s="25">
        <v>1938.0252100840337</v>
      </c>
      <c r="F155" s="25">
        <f t="shared" si="10"/>
        <v>1959.5588235294117</v>
      </c>
      <c r="G155" s="26">
        <v>0.98901098901098905</v>
      </c>
      <c r="H155" s="27"/>
    </row>
    <row r="156" spans="1:8" ht="16.5" customHeight="1" x14ac:dyDescent="0.25">
      <c r="A156" s="21" t="s">
        <v>15</v>
      </c>
      <c r="B156" s="22" t="s">
        <v>1</v>
      </c>
      <c r="C156" s="23" t="s">
        <v>22</v>
      </c>
      <c r="D156" s="24">
        <v>0.04</v>
      </c>
      <c r="E156" s="25">
        <v>6386.5546218487398</v>
      </c>
      <c r="F156" s="25">
        <f t="shared" si="10"/>
        <v>255.46218487394961</v>
      </c>
      <c r="G156" s="26">
        <v>25</v>
      </c>
      <c r="H156" s="27"/>
    </row>
    <row r="157" spans="1:8" ht="16.5" customHeight="1" x14ac:dyDescent="0.25">
      <c r="A157" s="21" t="s">
        <v>15</v>
      </c>
      <c r="B157" s="22" t="s">
        <v>23</v>
      </c>
      <c r="C157" s="23" t="s">
        <v>138</v>
      </c>
      <c r="D157" s="24">
        <v>113</v>
      </c>
      <c r="E157" s="25">
        <v>20</v>
      </c>
      <c r="F157" s="25">
        <f t="shared" si="10"/>
        <v>2260</v>
      </c>
      <c r="G157" s="26">
        <v>8.8495575221238937E-3</v>
      </c>
      <c r="H157" s="27"/>
    </row>
    <row r="158" spans="1:8" ht="16.5" customHeight="1" x14ac:dyDescent="0.25">
      <c r="A158" s="21" t="s">
        <v>15</v>
      </c>
      <c r="B158" s="22" t="s">
        <v>23</v>
      </c>
      <c r="C158" s="23" t="s">
        <v>56</v>
      </c>
      <c r="D158" s="24">
        <v>0.8666666666666667</v>
      </c>
      <c r="E158" s="25">
        <v>80</v>
      </c>
      <c r="F158" s="25">
        <f t="shared" si="10"/>
        <v>69.333333333333343</v>
      </c>
      <c r="G158" s="26">
        <v>1.1538461538461537</v>
      </c>
      <c r="H158" s="27"/>
    </row>
    <row r="159" spans="1:8" ht="16.5" customHeight="1" x14ac:dyDescent="0.25">
      <c r="A159" s="21" t="s">
        <v>28</v>
      </c>
      <c r="B159" s="22" t="s">
        <v>29</v>
      </c>
      <c r="C159" s="23" t="s">
        <v>30</v>
      </c>
      <c r="D159" s="24">
        <v>0.02</v>
      </c>
      <c r="E159" s="25">
        <v>57500</v>
      </c>
      <c r="F159" s="25">
        <f t="shared" si="10"/>
        <v>1150</v>
      </c>
      <c r="G159" s="26">
        <v>50</v>
      </c>
      <c r="H159" s="27"/>
    </row>
    <row r="160" spans="1:8" ht="16.5" customHeight="1" x14ac:dyDescent="0.25">
      <c r="A160" s="21" t="s">
        <v>31</v>
      </c>
      <c r="B160" s="22" t="s">
        <v>32</v>
      </c>
      <c r="C160" s="23" t="s">
        <v>33</v>
      </c>
      <c r="D160" s="24">
        <v>0.38</v>
      </c>
      <c r="E160" s="25">
        <v>1150</v>
      </c>
      <c r="F160" s="25">
        <f t="shared" si="10"/>
        <v>437</v>
      </c>
      <c r="G160" s="26"/>
      <c r="H160" s="27"/>
    </row>
    <row r="161" spans="1:8" ht="16.5" customHeight="1" x14ac:dyDescent="0.25">
      <c r="A161" s="21" t="s">
        <v>31</v>
      </c>
      <c r="B161" s="22" t="s">
        <v>13</v>
      </c>
      <c r="C161" s="23" t="s">
        <v>87</v>
      </c>
      <c r="D161" s="24">
        <v>1</v>
      </c>
      <c r="E161" s="30">
        <v>24935.40426100996</v>
      </c>
      <c r="F161" s="25">
        <f t="shared" si="10"/>
        <v>24935.40426100996</v>
      </c>
      <c r="G161" s="26"/>
      <c r="H161" s="27"/>
    </row>
    <row r="162" spans="1:8" ht="16.5" customHeight="1" x14ac:dyDescent="0.25">
      <c r="A162" s="15" t="s">
        <v>12</v>
      </c>
      <c r="B162" s="16" t="s">
        <v>13</v>
      </c>
      <c r="C162" s="17" t="s">
        <v>88</v>
      </c>
      <c r="D162" s="18">
        <v>1</v>
      </c>
      <c r="E162" s="19">
        <f>SUM(F163:F172)</f>
        <v>59101.656055477739</v>
      </c>
      <c r="F162" s="19">
        <f>E162*D162</f>
        <v>59101.656055477739</v>
      </c>
      <c r="G162" s="13"/>
      <c r="H162" s="20"/>
    </row>
    <row r="163" spans="1:8" ht="16.5" customHeight="1" x14ac:dyDescent="0.25">
      <c r="A163" s="21" t="s">
        <v>15</v>
      </c>
      <c r="B163" s="22" t="s">
        <v>13</v>
      </c>
      <c r="C163" s="23" t="s">
        <v>38</v>
      </c>
      <c r="D163" s="24">
        <v>1.1499999999999999</v>
      </c>
      <c r="E163" s="25">
        <v>16078.125</v>
      </c>
      <c r="F163" s="25">
        <f t="shared" ref="F163:F172" si="11">E163*D163</f>
        <v>18489.84375</v>
      </c>
      <c r="G163" s="26">
        <v>0.86956521739130443</v>
      </c>
      <c r="H163" s="27"/>
    </row>
    <row r="164" spans="1:8" ht="16.5" customHeight="1" x14ac:dyDescent="0.25">
      <c r="A164" s="21" t="s">
        <v>15</v>
      </c>
      <c r="B164" s="22" t="s">
        <v>18</v>
      </c>
      <c r="C164" s="23" t="s">
        <v>76</v>
      </c>
      <c r="D164" s="24">
        <v>2</v>
      </c>
      <c r="E164" s="25">
        <v>1378.1512605042014</v>
      </c>
      <c r="F164" s="25">
        <f t="shared" si="11"/>
        <v>2756.3025210084029</v>
      </c>
      <c r="G164" s="26">
        <v>0.5</v>
      </c>
      <c r="H164" s="27"/>
    </row>
    <row r="165" spans="1:8" ht="16.5" customHeight="1" x14ac:dyDescent="0.25">
      <c r="A165" s="21" t="s">
        <v>15</v>
      </c>
      <c r="B165" s="22" t="s">
        <v>18</v>
      </c>
      <c r="C165" s="23" t="s">
        <v>77</v>
      </c>
      <c r="D165" s="24">
        <v>0.5</v>
      </c>
      <c r="E165" s="25">
        <v>1378.1512605042014</v>
      </c>
      <c r="F165" s="25">
        <f t="shared" si="11"/>
        <v>689.07563025210072</v>
      </c>
      <c r="G165" s="26">
        <v>2</v>
      </c>
      <c r="H165" s="27"/>
    </row>
    <row r="166" spans="1:8" ht="16.5" customHeight="1" x14ac:dyDescent="0.25">
      <c r="A166" s="21" t="s">
        <v>15</v>
      </c>
      <c r="B166" s="22" t="s">
        <v>18</v>
      </c>
      <c r="C166" s="23" t="s">
        <v>78</v>
      </c>
      <c r="D166" s="24">
        <v>1.0111111111111111</v>
      </c>
      <c r="E166" s="25">
        <v>1378.1512605042014</v>
      </c>
      <c r="F166" s="25">
        <f t="shared" si="11"/>
        <v>1393.4640522875814</v>
      </c>
      <c r="G166" s="26">
        <v>0.98901098901098905</v>
      </c>
      <c r="H166" s="27"/>
    </row>
    <row r="167" spans="1:8" ht="16.5" customHeight="1" x14ac:dyDescent="0.25">
      <c r="A167" s="21" t="s">
        <v>15</v>
      </c>
      <c r="B167" s="22" t="s">
        <v>1</v>
      </c>
      <c r="C167" s="23" t="s">
        <v>22</v>
      </c>
      <c r="D167" s="24">
        <v>0.04</v>
      </c>
      <c r="E167" s="25">
        <v>6386.5546218487398</v>
      </c>
      <c r="F167" s="25">
        <f t="shared" si="11"/>
        <v>255.46218487394961</v>
      </c>
      <c r="G167" s="26">
        <v>25</v>
      </c>
      <c r="H167" s="27"/>
    </row>
    <row r="168" spans="1:8" ht="16.5" customHeight="1" x14ac:dyDescent="0.25">
      <c r="A168" s="21" t="s">
        <v>15</v>
      </c>
      <c r="B168" s="22" t="s">
        <v>23</v>
      </c>
      <c r="C168" s="23" t="s">
        <v>138</v>
      </c>
      <c r="D168" s="24">
        <v>113</v>
      </c>
      <c r="E168" s="25">
        <v>20</v>
      </c>
      <c r="F168" s="25">
        <f t="shared" si="11"/>
        <v>2260</v>
      </c>
      <c r="G168" s="26">
        <v>8.8495575221238937E-3</v>
      </c>
      <c r="H168" s="27"/>
    </row>
    <row r="169" spans="1:8" ht="16.5" customHeight="1" x14ac:dyDescent="0.25">
      <c r="A169" s="21" t="s">
        <v>15</v>
      </c>
      <c r="B169" s="22" t="s">
        <v>23</v>
      </c>
      <c r="C169" s="23" t="s">
        <v>56</v>
      </c>
      <c r="D169" s="24">
        <v>0.8666666666666667</v>
      </c>
      <c r="E169" s="25">
        <v>80</v>
      </c>
      <c r="F169" s="25">
        <f t="shared" si="11"/>
        <v>69.333333333333343</v>
      </c>
      <c r="G169" s="26">
        <v>1.1538461538461537</v>
      </c>
      <c r="H169" s="27"/>
    </row>
    <row r="170" spans="1:8" ht="16.5" customHeight="1" x14ac:dyDescent="0.25">
      <c r="A170" s="21" t="s">
        <v>28</v>
      </c>
      <c r="B170" s="22" t="s">
        <v>29</v>
      </c>
      <c r="C170" s="23" t="s">
        <v>30</v>
      </c>
      <c r="D170" s="24">
        <v>0.02</v>
      </c>
      <c r="E170" s="25">
        <v>57500</v>
      </c>
      <c r="F170" s="25">
        <f t="shared" si="11"/>
        <v>1150</v>
      </c>
      <c r="G170" s="26">
        <v>50</v>
      </c>
      <c r="H170" s="27"/>
    </row>
    <row r="171" spans="1:8" ht="16.5" customHeight="1" x14ac:dyDescent="0.25">
      <c r="A171" s="21" t="s">
        <v>31</v>
      </c>
      <c r="B171" s="22" t="s">
        <v>32</v>
      </c>
      <c r="C171" s="23" t="s">
        <v>33</v>
      </c>
      <c r="D171" s="24">
        <v>0.38</v>
      </c>
      <c r="E171" s="25">
        <v>1150</v>
      </c>
      <c r="F171" s="25">
        <f t="shared" si="11"/>
        <v>437</v>
      </c>
      <c r="G171" s="26"/>
      <c r="H171" s="27"/>
    </row>
    <row r="172" spans="1:8" ht="16.5" customHeight="1" x14ac:dyDescent="0.25">
      <c r="A172" s="21" t="s">
        <v>31</v>
      </c>
      <c r="B172" s="22" t="s">
        <v>13</v>
      </c>
      <c r="C172" s="25" t="s">
        <v>89</v>
      </c>
      <c r="D172" s="24">
        <v>1</v>
      </c>
      <c r="E172" s="25">
        <v>31601.174583722375</v>
      </c>
      <c r="F172" s="25">
        <f t="shared" si="11"/>
        <v>31601.174583722375</v>
      </c>
      <c r="G172" s="26"/>
      <c r="H172" s="27"/>
    </row>
    <row r="173" spans="1:8" ht="16.5" customHeight="1" x14ac:dyDescent="0.25">
      <c r="A173" s="8" t="s">
        <v>10</v>
      </c>
      <c r="B173" s="9"/>
      <c r="C173" s="10" t="s">
        <v>90</v>
      </c>
      <c r="D173" s="11"/>
      <c r="E173" s="12"/>
      <c r="F173" s="12"/>
      <c r="G173" s="13"/>
      <c r="H173" s="14"/>
    </row>
    <row r="174" spans="1:8" ht="16.5" customHeight="1" x14ac:dyDescent="0.25">
      <c r="A174" s="15" t="s">
        <v>12</v>
      </c>
      <c r="B174" s="16" t="s">
        <v>13</v>
      </c>
      <c r="C174" s="17" t="s">
        <v>91</v>
      </c>
      <c r="D174" s="18">
        <v>1</v>
      </c>
      <c r="E174" s="19">
        <f>SUM(F175:F184)</f>
        <v>60516.299535091814</v>
      </c>
      <c r="F174" s="19">
        <f>E174*D174</f>
        <v>60516.299535091814</v>
      </c>
      <c r="G174" s="13"/>
      <c r="H174" s="20" t="s">
        <v>92</v>
      </c>
    </row>
    <row r="175" spans="1:8" ht="16.5" customHeight="1" x14ac:dyDescent="0.25">
      <c r="A175" s="21" t="s">
        <v>15</v>
      </c>
      <c r="B175" s="22" t="s">
        <v>13</v>
      </c>
      <c r="C175" s="23" t="s">
        <v>47</v>
      </c>
      <c r="D175" s="24">
        <v>1.1499999999999999</v>
      </c>
      <c r="E175" s="25">
        <v>25997.89915966387</v>
      </c>
      <c r="F175" s="25">
        <f t="shared" ref="F175:F184" si="12">E175*D175</f>
        <v>29897.58403361345</v>
      </c>
      <c r="G175" s="26">
        <v>0.86956521739130443</v>
      </c>
      <c r="H175" s="27" t="s">
        <v>93</v>
      </c>
    </row>
    <row r="176" spans="1:8" ht="16.5" customHeight="1" x14ac:dyDescent="0.25">
      <c r="A176" s="21" t="s">
        <v>15</v>
      </c>
      <c r="B176" s="22" t="s">
        <v>18</v>
      </c>
      <c r="C176" s="23" t="s">
        <v>49</v>
      </c>
      <c r="D176" s="24">
        <v>2</v>
      </c>
      <c r="E176" s="25">
        <v>5038.865546218487</v>
      </c>
      <c r="F176" s="25">
        <f t="shared" si="12"/>
        <v>10077.731092436974</v>
      </c>
      <c r="G176" s="26">
        <v>0.5</v>
      </c>
      <c r="H176" s="27" t="s">
        <v>94</v>
      </c>
    </row>
    <row r="177" spans="1:8" ht="16.5" customHeight="1" x14ac:dyDescent="0.25">
      <c r="A177" s="21" t="s">
        <v>15</v>
      </c>
      <c r="B177" s="22" t="s">
        <v>18</v>
      </c>
      <c r="C177" s="23" t="s">
        <v>51</v>
      </c>
      <c r="D177" s="24">
        <v>0.5</v>
      </c>
      <c r="E177" s="25">
        <v>5038.865546218487</v>
      </c>
      <c r="F177" s="25">
        <f t="shared" si="12"/>
        <v>2519.4327731092435</v>
      </c>
      <c r="G177" s="26">
        <v>2</v>
      </c>
      <c r="H177" s="27" t="s">
        <v>95</v>
      </c>
    </row>
    <row r="178" spans="1:8" ht="16.5" customHeight="1" x14ac:dyDescent="0.25">
      <c r="A178" s="21" t="s">
        <v>15</v>
      </c>
      <c r="B178" s="22" t="s">
        <v>18</v>
      </c>
      <c r="C178" s="23" t="s">
        <v>53</v>
      </c>
      <c r="D178" s="24">
        <v>1.0111111111111111</v>
      </c>
      <c r="E178" s="25">
        <v>5038.865546218487</v>
      </c>
      <c r="F178" s="25">
        <f t="shared" si="12"/>
        <v>5094.8529411764703</v>
      </c>
      <c r="G178" s="26">
        <v>0.98901098901098905</v>
      </c>
      <c r="H178" s="27" t="s">
        <v>54</v>
      </c>
    </row>
    <row r="179" spans="1:8" ht="16.5" customHeight="1" x14ac:dyDescent="0.25">
      <c r="A179" s="21" t="s">
        <v>15</v>
      </c>
      <c r="B179" s="22" t="s">
        <v>1</v>
      </c>
      <c r="C179" s="23" t="s">
        <v>22</v>
      </c>
      <c r="D179" s="24">
        <v>0.04</v>
      </c>
      <c r="E179" s="25">
        <v>6386.5546218487398</v>
      </c>
      <c r="F179" s="25">
        <f t="shared" si="12"/>
        <v>255.46218487394961</v>
      </c>
      <c r="G179" s="26">
        <v>25</v>
      </c>
      <c r="H179" s="27"/>
    </row>
    <row r="180" spans="1:8" ht="16.5" customHeight="1" x14ac:dyDescent="0.25">
      <c r="A180" s="21" t="s">
        <v>15</v>
      </c>
      <c r="B180" s="22" t="s">
        <v>23</v>
      </c>
      <c r="C180" s="23" t="s">
        <v>138</v>
      </c>
      <c r="D180" s="24">
        <v>113</v>
      </c>
      <c r="E180" s="25">
        <v>20</v>
      </c>
      <c r="F180" s="25">
        <f t="shared" si="12"/>
        <v>2260</v>
      </c>
      <c r="G180" s="26">
        <v>8.8495575221238937E-3</v>
      </c>
      <c r="H180" s="27"/>
    </row>
    <row r="181" spans="1:8" ht="16.5" customHeight="1" x14ac:dyDescent="0.25">
      <c r="A181" s="21" t="s">
        <v>15</v>
      </c>
      <c r="B181" s="22" t="s">
        <v>23</v>
      </c>
      <c r="C181" s="23" t="s">
        <v>56</v>
      </c>
      <c r="D181" s="24">
        <v>0.8666666666666667</v>
      </c>
      <c r="E181" s="25">
        <v>80</v>
      </c>
      <c r="F181" s="25">
        <f t="shared" si="12"/>
        <v>69.333333333333343</v>
      </c>
      <c r="G181" s="26">
        <v>1.1538461538461537</v>
      </c>
      <c r="H181" s="27" t="s">
        <v>96</v>
      </c>
    </row>
    <row r="182" spans="1:8" ht="16.5" customHeight="1" x14ac:dyDescent="0.25">
      <c r="A182" s="21" t="s">
        <v>28</v>
      </c>
      <c r="B182" s="22" t="s">
        <v>29</v>
      </c>
      <c r="C182" s="23" t="s">
        <v>30</v>
      </c>
      <c r="D182" s="24">
        <v>0.02</v>
      </c>
      <c r="E182" s="25">
        <v>57500</v>
      </c>
      <c r="F182" s="25">
        <f t="shared" si="12"/>
        <v>1150</v>
      </c>
      <c r="G182" s="26">
        <v>50</v>
      </c>
      <c r="H182" s="27" t="s">
        <v>97</v>
      </c>
    </row>
    <row r="183" spans="1:8" ht="16.5" customHeight="1" x14ac:dyDescent="0.25">
      <c r="A183" s="21" t="s">
        <v>31</v>
      </c>
      <c r="B183" s="22" t="s">
        <v>32</v>
      </c>
      <c r="C183" s="23" t="s">
        <v>33</v>
      </c>
      <c r="D183" s="24">
        <v>0.38</v>
      </c>
      <c r="E183" s="25">
        <v>1150</v>
      </c>
      <c r="F183" s="25">
        <f t="shared" si="12"/>
        <v>437</v>
      </c>
      <c r="G183" s="26"/>
      <c r="H183" s="27"/>
    </row>
    <row r="184" spans="1:8" ht="16.5" customHeight="1" x14ac:dyDescent="0.25">
      <c r="A184" s="21" t="s">
        <v>31</v>
      </c>
      <c r="B184" s="22" t="s">
        <v>13</v>
      </c>
      <c r="C184" s="23" t="s">
        <v>98</v>
      </c>
      <c r="D184" s="24">
        <v>1</v>
      </c>
      <c r="E184" s="30">
        <v>8754.9031765483978</v>
      </c>
      <c r="F184" s="25">
        <f t="shared" si="12"/>
        <v>8754.9031765483978</v>
      </c>
      <c r="G184" s="26"/>
      <c r="H184" s="27"/>
    </row>
    <row r="185" spans="1:8" ht="16.5" customHeight="1" x14ac:dyDescent="0.25">
      <c r="A185" s="15" t="s">
        <v>12</v>
      </c>
      <c r="B185" s="16" t="s">
        <v>13</v>
      </c>
      <c r="C185" s="17" t="s">
        <v>99</v>
      </c>
      <c r="D185" s="18">
        <v>1</v>
      </c>
      <c r="E185" s="19">
        <f>SUM(F186:F195)</f>
        <v>63246.016872130793</v>
      </c>
      <c r="F185" s="19">
        <f>E185*D185</f>
        <v>63246.016872130793</v>
      </c>
      <c r="G185" s="13"/>
      <c r="H185" s="20" t="s">
        <v>100</v>
      </c>
    </row>
    <row r="186" spans="1:8" ht="16.5" customHeight="1" x14ac:dyDescent="0.25">
      <c r="A186" s="21" t="s">
        <v>15</v>
      </c>
      <c r="B186" s="22" t="s">
        <v>13</v>
      </c>
      <c r="C186" s="23" t="s">
        <v>60</v>
      </c>
      <c r="D186" s="24">
        <v>1.1499999999999999</v>
      </c>
      <c r="E186" s="25">
        <v>21875</v>
      </c>
      <c r="F186" s="25">
        <f t="shared" ref="F186:F195" si="13">E186*D186</f>
        <v>25156.249999999996</v>
      </c>
      <c r="G186" s="26">
        <v>0.86956521739130443</v>
      </c>
      <c r="H186" s="27" t="s">
        <v>93</v>
      </c>
    </row>
    <row r="187" spans="1:8" ht="16.5" customHeight="1" x14ac:dyDescent="0.25">
      <c r="A187" s="21" t="s">
        <v>15</v>
      </c>
      <c r="B187" s="22" t="s">
        <v>18</v>
      </c>
      <c r="C187" s="23" t="s">
        <v>61</v>
      </c>
      <c r="D187" s="24">
        <v>2</v>
      </c>
      <c r="E187" s="25">
        <v>3660.7142857142853</v>
      </c>
      <c r="F187" s="25">
        <f t="shared" si="13"/>
        <v>7321.4285714285706</v>
      </c>
      <c r="G187" s="26">
        <v>0.5</v>
      </c>
      <c r="H187" s="27" t="s">
        <v>94</v>
      </c>
    </row>
    <row r="188" spans="1:8" ht="16.5" customHeight="1" x14ac:dyDescent="0.25">
      <c r="A188" s="21" t="s">
        <v>15</v>
      </c>
      <c r="B188" s="22" t="s">
        <v>18</v>
      </c>
      <c r="C188" s="23" t="s">
        <v>61</v>
      </c>
      <c r="D188" s="24">
        <v>2</v>
      </c>
      <c r="E188" s="25">
        <v>3660.7142857142853</v>
      </c>
      <c r="F188" s="25">
        <f t="shared" si="13"/>
        <v>7321.4285714285706</v>
      </c>
      <c r="G188" s="26">
        <v>0.5</v>
      </c>
      <c r="H188" s="27" t="s">
        <v>101</v>
      </c>
    </row>
    <row r="189" spans="1:8" ht="16.5" customHeight="1" x14ac:dyDescent="0.25">
      <c r="A189" s="21" t="s">
        <v>15</v>
      </c>
      <c r="B189" s="22" t="s">
        <v>18</v>
      </c>
      <c r="C189" s="23" t="s">
        <v>63</v>
      </c>
      <c r="D189" s="24">
        <v>1.0111111111111111</v>
      </c>
      <c r="E189" s="25">
        <v>3660.7142857142853</v>
      </c>
      <c r="F189" s="25">
        <f t="shared" si="13"/>
        <v>3701.3888888888882</v>
      </c>
      <c r="G189" s="26">
        <v>0.98901098901098905</v>
      </c>
      <c r="H189" s="27" t="s">
        <v>54</v>
      </c>
    </row>
    <row r="190" spans="1:8" ht="16.5" customHeight="1" x14ac:dyDescent="0.25">
      <c r="A190" s="21" t="s">
        <v>15</v>
      </c>
      <c r="B190" s="22" t="s">
        <v>1</v>
      </c>
      <c r="C190" s="23" t="s">
        <v>22</v>
      </c>
      <c r="D190" s="24">
        <v>0.04</v>
      </c>
      <c r="E190" s="25">
        <v>6386.5546218487398</v>
      </c>
      <c r="F190" s="25">
        <f t="shared" si="13"/>
        <v>255.46218487394961</v>
      </c>
      <c r="G190" s="26">
        <v>25</v>
      </c>
      <c r="H190" s="27"/>
    </row>
    <row r="191" spans="1:8" ht="16.5" customHeight="1" x14ac:dyDescent="0.25">
      <c r="A191" s="21" t="s">
        <v>15</v>
      </c>
      <c r="B191" s="22" t="s">
        <v>23</v>
      </c>
      <c r="C191" s="23" t="s">
        <v>138</v>
      </c>
      <c r="D191" s="24">
        <v>113</v>
      </c>
      <c r="E191" s="25">
        <v>20</v>
      </c>
      <c r="F191" s="25">
        <f t="shared" si="13"/>
        <v>2260</v>
      </c>
      <c r="G191" s="26">
        <v>8.8495575221238937E-3</v>
      </c>
      <c r="H191" s="27"/>
    </row>
    <row r="192" spans="1:8" ht="16.5" customHeight="1" x14ac:dyDescent="0.25">
      <c r="A192" s="21" t="s">
        <v>15</v>
      </c>
      <c r="B192" s="22" t="s">
        <v>23</v>
      </c>
      <c r="C192" s="23" t="s">
        <v>56</v>
      </c>
      <c r="D192" s="24">
        <v>0.8666666666666667</v>
      </c>
      <c r="E192" s="25">
        <v>80</v>
      </c>
      <c r="F192" s="25">
        <f t="shared" si="13"/>
        <v>69.333333333333343</v>
      </c>
      <c r="G192" s="26">
        <v>1.1538461538461537</v>
      </c>
      <c r="H192" s="27" t="s">
        <v>96</v>
      </c>
    </row>
    <row r="193" spans="1:8" ht="16.5" customHeight="1" x14ac:dyDescent="0.25">
      <c r="A193" s="21" t="s">
        <v>28</v>
      </c>
      <c r="B193" s="22" t="s">
        <v>29</v>
      </c>
      <c r="C193" s="23" t="s">
        <v>30</v>
      </c>
      <c r="D193" s="24">
        <v>0.02</v>
      </c>
      <c r="E193" s="25">
        <v>57500</v>
      </c>
      <c r="F193" s="25">
        <f t="shared" si="13"/>
        <v>1150</v>
      </c>
      <c r="G193" s="26">
        <v>50</v>
      </c>
      <c r="H193" s="27" t="s">
        <v>97</v>
      </c>
    </row>
    <row r="194" spans="1:8" ht="16.5" customHeight="1" x14ac:dyDescent="0.25">
      <c r="A194" s="21" t="s">
        <v>31</v>
      </c>
      <c r="B194" s="22" t="s">
        <v>32</v>
      </c>
      <c r="C194" s="23" t="s">
        <v>33</v>
      </c>
      <c r="D194" s="24">
        <v>0.38</v>
      </c>
      <c r="E194" s="25">
        <v>1150</v>
      </c>
      <c r="F194" s="25">
        <f t="shared" si="13"/>
        <v>437</v>
      </c>
      <c r="G194" s="26"/>
      <c r="H194" s="27"/>
    </row>
    <row r="195" spans="1:8" ht="16.5" customHeight="1" x14ac:dyDescent="0.25">
      <c r="A195" s="21" t="s">
        <v>31</v>
      </c>
      <c r="B195" s="22" t="s">
        <v>13</v>
      </c>
      <c r="C195" s="23" t="s">
        <v>102</v>
      </c>
      <c r="D195" s="24">
        <v>1</v>
      </c>
      <c r="E195" s="30">
        <v>15573.725322177483</v>
      </c>
      <c r="F195" s="25">
        <f t="shared" si="13"/>
        <v>15573.725322177483</v>
      </c>
      <c r="G195" s="26"/>
      <c r="H195" s="27"/>
    </row>
    <row r="196" spans="1:8" ht="16.5" customHeight="1" x14ac:dyDescent="0.25">
      <c r="A196" s="15" t="s">
        <v>12</v>
      </c>
      <c r="B196" s="16" t="s">
        <v>13</v>
      </c>
      <c r="C196" s="17" t="s">
        <v>103</v>
      </c>
      <c r="D196" s="18">
        <v>1</v>
      </c>
      <c r="E196" s="19">
        <f>SUM(F197:F206)</f>
        <v>56098.211789021167</v>
      </c>
      <c r="F196" s="19">
        <f>E196*D196</f>
        <v>56098.211789021167</v>
      </c>
      <c r="G196" s="13"/>
      <c r="H196" s="20" t="s">
        <v>104</v>
      </c>
    </row>
    <row r="197" spans="1:8" ht="16.5" customHeight="1" x14ac:dyDescent="0.25">
      <c r="A197" s="21" t="s">
        <v>15</v>
      </c>
      <c r="B197" s="22" t="s">
        <v>13</v>
      </c>
      <c r="C197" s="23" t="s">
        <v>16</v>
      </c>
      <c r="D197" s="24">
        <v>1.1499999999999999</v>
      </c>
      <c r="E197" s="25">
        <v>18750</v>
      </c>
      <c r="F197" s="25">
        <f t="shared" ref="F197:F206" si="14">E197*D197</f>
        <v>21562.5</v>
      </c>
      <c r="G197" s="26">
        <v>0.86956521739130443</v>
      </c>
      <c r="H197" s="27" t="s">
        <v>93</v>
      </c>
    </row>
    <row r="198" spans="1:8" ht="16.5" customHeight="1" x14ac:dyDescent="0.25">
      <c r="A198" s="21" t="s">
        <v>15</v>
      </c>
      <c r="B198" s="22" t="s">
        <v>18</v>
      </c>
      <c r="C198" s="23" t="s">
        <v>66</v>
      </c>
      <c r="D198" s="24">
        <v>2</v>
      </c>
      <c r="E198" s="25">
        <v>2497.8991596638652</v>
      </c>
      <c r="F198" s="25">
        <f t="shared" si="14"/>
        <v>4995.7983193277305</v>
      </c>
      <c r="G198" s="26">
        <v>0.5</v>
      </c>
      <c r="H198" s="27" t="s">
        <v>94</v>
      </c>
    </row>
    <row r="199" spans="1:8" ht="16.5" customHeight="1" x14ac:dyDescent="0.25">
      <c r="A199" s="21" t="s">
        <v>15</v>
      </c>
      <c r="B199" s="22" t="s">
        <v>18</v>
      </c>
      <c r="C199" s="23" t="s">
        <v>66</v>
      </c>
      <c r="D199" s="24">
        <v>2</v>
      </c>
      <c r="E199" s="25">
        <v>2497.8991596638652</v>
      </c>
      <c r="F199" s="25">
        <f t="shared" si="14"/>
        <v>4995.7983193277305</v>
      </c>
      <c r="G199" s="26">
        <v>0.5</v>
      </c>
      <c r="H199" s="27" t="s">
        <v>105</v>
      </c>
    </row>
    <row r="200" spans="1:8" ht="16.5" customHeight="1" x14ac:dyDescent="0.25">
      <c r="A200" s="21" t="s">
        <v>15</v>
      </c>
      <c r="B200" s="22" t="s">
        <v>18</v>
      </c>
      <c r="C200" s="23" t="s">
        <v>68</v>
      </c>
      <c r="D200" s="24">
        <v>1.0111111111111111</v>
      </c>
      <c r="E200" s="25">
        <v>2497.8991596638652</v>
      </c>
      <c r="F200" s="25">
        <f t="shared" si="14"/>
        <v>2525.6535947712414</v>
      </c>
      <c r="G200" s="26">
        <v>0.98901098901098905</v>
      </c>
      <c r="H200" s="27" t="s">
        <v>54</v>
      </c>
    </row>
    <row r="201" spans="1:8" ht="16.5" customHeight="1" x14ac:dyDescent="0.25">
      <c r="A201" s="21" t="s">
        <v>15</v>
      </c>
      <c r="B201" s="22" t="s">
        <v>1</v>
      </c>
      <c r="C201" s="23" t="s">
        <v>22</v>
      </c>
      <c r="D201" s="24">
        <v>0.04</v>
      </c>
      <c r="E201" s="25">
        <v>6386.5546218487398</v>
      </c>
      <c r="F201" s="25">
        <f t="shared" si="14"/>
        <v>255.46218487394961</v>
      </c>
      <c r="G201" s="26">
        <v>25</v>
      </c>
      <c r="H201" s="27"/>
    </row>
    <row r="202" spans="1:8" ht="16.5" customHeight="1" x14ac:dyDescent="0.25">
      <c r="A202" s="21" t="s">
        <v>15</v>
      </c>
      <c r="B202" s="22" t="s">
        <v>23</v>
      </c>
      <c r="C202" s="23" t="s">
        <v>138</v>
      </c>
      <c r="D202" s="24">
        <v>113</v>
      </c>
      <c r="E202" s="25">
        <v>20</v>
      </c>
      <c r="F202" s="25">
        <f t="shared" si="14"/>
        <v>2260</v>
      </c>
      <c r="G202" s="26">
        <v>8.8495575221238937E-3</v>
      </c>
      <c r="H202" s="27"/>
    </row>
    <row r="203" spans="1:8" ht="16.5" customHeight="1" x14ac:dyDescent="0.25">
      <c r="A203" s="21" t="s">
        <v>15</v>
      </c>
      <c r="B203" s="22" t="s">
        <v>23</v>
      </c>
      <c r="C203" s="23" t="s">
        <v>56</v>
      </c>
      <c r="D203" s="24">
        <v>0.8666666666666667</v>
      </c>
      <c r="E203" s="25">
        <v>80</v>
      </c>
      <c r="F203" s="25">
        <f t="shared" si="14"/>
        <v>69.333333333333343</v>
      </c>
      <c r="G203" s="26">
        <v>1.1538461538461537</v>
      </c>
      <c r="H203" s="27" t="s">
        <v>96</v>
      </c>
    </row>
    <row r="204" spans="1:8" ht="16.5" customHeight="1" x14ac:dyDescent="0.25">
      <c r="A204" s="21" t="s">
        <v>28</v>
      </c>
      <c r="B204" s="22" t="s">
        <v>29</v>
      </c>
      <c r="C204" s="23" t="s">
        <v>30</v>
      </c>
      <c r="D204" s="24">
        <v>0.02</v>
      </c>
      <c r="E204" s="25">
        <v>57500</v>
      </c>
      <c r="F204" s="25">
        <f t="shared" si="14"/>
        <v>1150</v>
      </c>
      <c r="G204" s="26">
        <v>50</v>
      </c>
      <c r="H204" s="27" t="s">
        <v>97</v>
      </c>
    </row>
    <row r="205" spans="1:8" ht="16.5" customHeight="1" x14ac:dyDescent="0.25">
      <c r="A205" s="21" t="s">
        <v>31</v>
      </c>
      <c r="B205" s="22" t="s">
        <v>32</v>
      </c>
      <c r="C205" s="23" t="s">
        <v>33</v>
      </c>
      <c r="D205" s="24">
        <v>0.38</v>
      </c>
      <c r="E205" s="25">
        <v>1150</v>
      </c>
      <c r="F205" s="25">
        <f t="shared" si="14"/>
        <v>437</v>
      </c>
      <c r="G205" s="26"/>
      <c r="H205" s="27"/>
    </row>
    <row r="206" spans="1:8" ht="16.5" customHeight="1" x14ac:dyDescent="0.25">
      <c r="A206" s="21" t="s">
        <v>31</v>
      </c>
      <c r="B206" s="22" t="s">
        <v>13</v>
      </c>
      <c r="C206" s="23" t="s">
        <v>106</v>
      </c>
      <c r="D206" s="24">
        <v>1</v>
      </c>
      <c r="E206" s="30">
        <v>17846.666037387178</v>
      </c>
      <c r="F206" s="25">
        <f t="shared" si="14"/>
        <v>17846.666037387178</v>
      </c>
      <c r="G206" s="26"/>
      <c r="H206" s="27"/>
    </row>
    <row r="207" spans="1:8" ht="16.5" customHeight="1" x14ac:dyDescent="0.25">
      <c r="A207" s="15" t="s">
        <v>12</v>
      </c>
      <c r="B207" s="16" t="s">
        <v>13</v>
      </c>
      <c r="C207" s="17" t="s">
        <v>107</v>
      </c>
      <c r="D207" s="18">
        <v>1</v>
      </c>
      <c r="E207" s="19">
        <f>SUM(F208:F217)</f>
        <v>57407.252649879396</v>
      </c>
      <c r="F207" s="19">
        <f>E207*D207</f>
        <v>57407.252649879396</v>
      </c>
      <c r="G207" s="13"/>
      <c r="H207" s="20" t="s">
        <v>104</v>
      </c>
    </row>
    <row r="208" spans="1:8" ht="16.5" customHeight="1" x14ac:dyDescent="0.25">
      <c r="A208" s="21" t="s">
        <v>15</v>
      </c>
      <c r="B208" s="22" t="s">
        <v>13</v>
      </c>
      <c r="C208" s="23" t="s">
        <v>35</v>
      </c>
      <c r="D208" s="24">
        <v>1.1499999999999999</v>
      </c>
      <c r="E208" s="25">
        <v>18375</v>
      </c>
      <c r="F208" s="25">
        <f t="shared" ref="F208:F217" si="15">E208*D208</f>
        <v>21131.25</v>
      </c>
      <c r="G208" s="26">
        <v>0.86956521739130443</v>
      </c>
      <c r="H208" s="27" t="s">
        <v>93</v>
      </c>
    </row>
    <row r="209" spans="1:8" ht="16.5" customHeight="1" x14ac:dyDescent="0.25">
      <c r="A209" s="21" t="s">
        <v>15</v>
      </c>
      <c r="B209" s="22" t="s">
        <v>18</v>
      </c>
      <c r="C209" s="23" t="s">
        <v>71</v>
      </c>
      <c r="D209" s="24">
        <v>2</v>
      </c>
      <c r="E209" s="25">
        <v>1938.0252100840337</v>
      </c>
      <c r="F209" s="25">
        <f t="shared" si="15"/>
        <v>3876.0504201680674</v>
      </c>
      <c r="G209" s="26">
        <v>0.5</v>
      </c>
      <c r="H209" s="27" t="s">
        <v>94</v>
      </c>
    </row>
    <row r="210" spans="1:8" ht="16.5" customHeight="1" x14ac:dyDescent="0.25">
      <c r="A210" s="21" t="s">
        <v>15</v>
      </c>
      <c r="B210" s="22" t="s">
        <v>18</v>
      </c>
      <c r="C210" s="23" t="s">
        <v>71</v>
      </c>
      <c r="D210" s="24">
        <v>2</v>
      </c>
      <c r="E210" s="25">
        <v>1938.0252100840337</v>
      </c>
      <c r="F210" s="25">
        <f t="shared" si="15"/>
        <v>3876.0504201680674</v>
      </c>
      <c r="G210" s="26">
        <v>0.5</v>
      </c>
      <c r="H210" s="27" t="s">
        <v>105</v>
      </c>
    </row>
    <row r="211" spans="1:8" ht="16.5" customHeight="1" x14ac:dyDescent="0.25">
      <c r="A211" s="21" t="s">
        <v>15</v>
      </c>
      <c r="B211" s="22" t="s">
        <v>18</v>
      </c>
      <c r="C211" s="23" t="s">
        <v>73</v>
      </c>
      <c r="D211" s="24">
        <v>1.0111111111111111</v>
      </c>
      <c r="E211" s="25">
        <v>1938.0252100840337</v>
      </c>
      <c r="F211" s="25">
        <f t="shared" si="15"/>
        <v>1959.5588235294117</v>
      </c>
      <c r="G211" s="26">
        <v>0.98901098901098905</v>
      </c>
      <c r="H211" s="27" t="s">
        <v>54</v>
      </c>
    </row>
    <row r="212" spans="1:8" ht="16.5" customHeight="1" x14ac:dyDescent="0.25">
      <c r="A212" s="21" t="s">
        <v>15</v>
      </c>
      <c r="B212" s="22" t="s">
        <v>1</v>
      </c>
      <c r="C212" s="23" t="s">
        <v>22</v>
      </c>
      <c r="D212" s="24">
        <v>0.04</v>
      </c>
      <c r="E212" s="25">
        <v>6386.5546218487398</v>
      </c>
      <c r="F212" s="25">
        <f t="shared" si="15"/>
        <v>255.46218487394961</v>
      </c>
      <c r="G212" s="26">
        <v>25</v>
      </c>
      <c r="H212" s="27"/>
    </row>
    <row r="213" spans="1:8" ht="16.5" customHeight="1" x14ac:dyDescent="0.25">
      <c r="A213" s="21" t="s">
        <v>15</v>
      </c>
      <c r="B213" s="22" t="s">
        <v>23</v>
      </c>
      <c r="C213" s="23" t="s">
        <v>138</v>
      </c>
      <c r="D213" s="24">
        <v>113</v>
      </c>
      <c r="E213" s="25">
        <v>20</v>
      </c>
      <c r="F213" s="25">
        <f t="shared" si="15"/>
        <v>2260</v>
      </c>
      <c r="G213" s="26">
        <v>8.8495575221238937E-3</v>
      </c>
      <c r="H213" s="27"/>
    </row>
    <row r="214" spans="1:8" ht="16.5" customHeight="1" x14ac:dyDescent="0.25">
      <c r="A214" s="21" t="s">
        <v>15</v>
      </c>
      <c r="B214" s="22" t="s">
        <v>23</v>
      </c>
      <c r="C214" s="23" t="s">
        <v>56</v>
      </c>
      <c r="D214" s="24">
        <v>0.8666666666666667</v>
      </c>
      <c r="E214" s="25">
        <v>80</v>
      </c>
      <c r="F214" s="25">
        <f t="shared" si="15"/>
        <v>69.333333333333343</v>
      </c>
      <c r="G214" s="26">
        <v>1.1538461538461537</v>
      </c>
      <c r="H214" s="27" t="s">
        <v>96</v>
      </c>
    </row>
    <row r="215" spans="1:8" ht="16.5" customHeight="1" x14ac:dyDescent="0.25">
      <c r="A215" s="21" t="s">
        <v>28</v>
      </c>
      <c r="B215" s="22" t="s">
        <v>29</v>
      </c>
      <c r="C215" s="23" t="s">
        <v>30</v>
      </c>
      <c r="D215" s="24">
        <v>0.02</v>
      </c>
      <c r="E215" s="25">
        <v>57500</v>
      </c>
      <c r="F215" s="25">
        <f t="shared" si="15"/>
        <v>1150</v>
      </c>
      <c r="G215" s="26">
        <v>50</v>
      </c>
      <c r="H215" s="27" t="s">
        <v>97</v>
      </c>
    </row>
    <row r="216" spans="1:8" ht="16.5" customHeight="1" x14ac:dyDescent="0.25">
      <c r="A216" s="21" t="s">
        <v>31</v>
      </c>
      <c r="B216" s="22" t="s">
        <v>32</v>
      </c>
      <c r="C216" s="23" t="s">
        <v>33</v>
      </c>
      <c r="D216" s="24">
        <v>0.38</v>
      </c>
      <c r="E216" s="25">
        <v>1150</v>
      </c>
      <c r="F216" s="25">
        <f t="shared" si="15"/>
        <v>437</v>
      </c>
      <c r="G216" s="26"/>
      <c r="H216" s="27"/>
    </row>
    <row r="217" spans="1:8" ht="16.5" customHeight="1" x14ac:dyDescent="0.25">
      <c r="A217" s="21" t="s">
        <v>31</v>
      </c>
      <c r="B217" s="22" t="s">
        <v>13</v>
      </c>
      <c r="C217" s="23" t="s">
        <v>108</v>
      </c>
      <c r="D217" s="24">
        <v>1</v>
      </c>
      <c r="E217" s="30">
        <v>22392.547467806566</v>
      </c>
      <c r="F217" s="25">
        <f t="shared" si="15"/>
        <v>22392.547467806566</v>
      </c>
      <c r="G217" s="26"/>
      <c r="H217" s="27"/>
    </row>
    <row r="218" spans="1:8" ht="16.5" customHeight="1" x14ac:dyDescent="0.25">
      <c r="A218" s="15" t="s">
        <v>12</v>
      </c>
      <c r="B218" s="16" t="s">
        <v>13</v>
      </c>
      <c r="C218" s="17" t="s">
        <v>109</v>
      </c>
      <c r="D218" s="18">
        <v>1</v>
      </c>
      <c r="E218" s="19">
        <f>SUM(F219:F228)</f>
        <v>58779.077975947315</v>
      </c>
      <c r="F218" s="19">
        <f>E218*D218</f>
        <v>58779.077975947315</v>
      </c>
      <c r="G218" s="13"/>
      <c r="H218" s="20" t="s">
        <v>110</v>
      </c>
    </row>
    <row r="219" spans="1:8" ht="16.5" customHeight="1" x14ac:dyDescent="0.25">
      <c r="A219" s="21" t="s">
        <v>15</v>
      </c>
      <c r="B219" s="22" t="s">
        <v>13</v>
      </c>
      <c r="C219" s="23" t="s">
        <v>38</v>
      </c>
      <c r="D219" s="24">
        <v>1.1499999999999999</v>
      </c>
      <c r="E219" s="25">
        <v>16078.125</v>
      </c>
      <c r="F219" s="25">
        <f t="shared" ref="F219:F228" si="16">E219*D219</f>
        <v>18489.84375</v>
      </c>
      <c r="G219" s="26">
        <v>0.86956521739130443</v>
      </c>
      <c r="H219" s="27" t="s">
        <v>93</v>
      </c>
    </row>
    <row r="220" spans="1:8" ht="16.5" customHeight="1" x14ac:dyDescent="0.25">
      <c r="A220" s="21" t="s">
        <v>15</v>
      </c>
      <c r="B220" s="22" t="s">
        <v>18</v>
      </c>
      <c r="C220" s="23" t="s">
        <v>76</v>
      </c>
      <c r="D220" s="24">
        <v>2</v>
      </c>
      <c r="E220" s="25">
        <v>1378.1512605042014</v>
      </c>
      <c r="F220" s="25">
        <f t="shared" si="16"/>
        <v>2756.3025210084029</v>
      </c>
      <c r="G220" s="26">
        <v>0.5</v>
      </c>
      <c r="H220" s="27" t="s">
        <v>94</v>
      </c>
    </row>
    <row r="221" spans="1:8" ht="16.5" customHeight="1" x14ac:dyDescent="0.25">
      <c r="A221" s="21" t="s">
        <v>15</v>
      </c>
      <c r="B221" s="22" t="s">
        <v>18</v>
      </c>
      <c r="C221" s="23" t="s">
        <v>76</v>
      </c>
      <c r="D221" s="24">
        <v>2</v>
      </c>
      <c r="E221" s="25">
        <v>1378.1512605042014</v>
      </c>
      <c r="F221" s="25">
        <f t="shared" si="16"/>
        <v>2756.3025210084029</v>
      </c>
      <c r="G221" s="26">
        <v>0.5</v>
      </c>
      <c r="H221" s="27" t="s">
        <v>111</v>
      </c>
    </row>
    <row r="222" spans="1:8" ht="16.5" customHeight="1" x14ac:dyDescent="0.25">
      <c r="A222" s="21" t="s">
        <v>15</v>
      </c>
      <c r="B222" s="22" t="s">
        <v>18</v>
      </c>
      <c r="C222" s="23" t="s">
        <v>78</v>
      </c>
      <c r="D222" s="24">
        <v>1.0111111111111111</v>
      </c>
      <c r="E222" s="25">
        <v>1378.1512605042014</v>
      </c>
      <c r="F222" s="25">
        <f t="shared" si="16"/>
        <v>1393.4640522875814</v>
      </c>
      <c r="G222" s="26">
        <v>0.98901098901098905</v>
      </c>
      <c r="H222" s="27" t="s">
        <v>54</v>
      </c>
    </row>
    <row r="223" spans="1:8" ht="16.5" customHeight="1" x14ac:dyDescent="0.25">
      <c r="A223" s="21" t="s">
        <v>15</v>
      </c>
      <c r="B223" s="22" t="s">
        <v>1</v>
      </c>
      <c r="C223" s="23" t="s">
        <v>22</v>
      </c>
      <c r="D223" s="24">
        <v>0.04</v>
      </c>
      <c r="E223" s="25">
        <v>6386.5546218487398</v>
      </c>
      <c r="F223" s="25">
        <f t="shared" si="16"/>
        <v>255.46218487394961</v>
      </c>
      <c r="G223" s="26">
        <v>25</v>
      </c>
      <c r="H223" s="27"/>
    </row>
    <row r="224" spans="1:8" ht="16.5" customHeight="1" x14ac:dyDescent="0.25">
      <c r="A224" s="21" t="s">
        <v>15</v>
      </c>
      <c r="B224" s="22" t="s">
        <v>23</v>
      </c>
      <c r="C224" s="23" t="s">
        <v>138</v>
      </c>
      <c r="D224" s="24">
        <v>113</v>
      </c>
      <c r="E224" s="25">
        <v>20</v>
      </c>
      <c r="F224" s="25">
        <f t="shared" si="16"/>
        <v>2260</v>
      </c>
      <c r="G224" s="26">
        <v>8.8495575221238937E-3</v>
      </c>
      <c r="H224" s="27"/>
    </row>
    <row r="225" spans="1:8" ht="16.5" customHeight="1" x14ac:dyDescent="0.25">
      <c r="A225" s="21" t="s">
        <v>15</v>
      </c>
      <c r="B225" s="22" t="s">
        <v>23</v>
      </c>
      <c r="C225" s="23" t="s">
        <v>56</v>
      </c>
      <c r="D225" s="24">
        <v>0.8666666666666667</v>
      </c>
      <c r="E225" s="25">
        <v>80</v>
      </c>
      <c r="F225" s="25">
        <f t="shared" si="16"/>
        <v>69.333333333333343</v>
      </c>
      <c r="G225" s="26">
        <v>1.1538461538461537</v>
      </c>
      <c r="H225" s="27" t="s">
        <v>96</v>
      </c>
    </row>
    <row r="226" spans="1:8" ht="16.5" customHeight="1" x14ac:dyDescent="0.25">
      <c r="A226" s="21" t="s">
        <v>28</v>
      </c>
      <c r="B226" s="22" t="s">
        <v>29</v>
      </c>
      <c r="C226" s="23" t="s">
        <v>30</v>
      </c>
      <c r="D226" s="24">
        <v>0.02</v>
      </c>
      <c r="E226" s="25">
        <v>57500</v>
      </c>
      <c r="F226" s="25">
        <f t="shared" si="16"/>
        <v>1150</v>
      </c>
      <c r="G226" s="26">
        <v>50</v>
      </c>
      <c r="H226" s="27" t="s">
        <v>112</v>
      </c>
    </row>
    <row r="227" spans="1:8" ht="16.5" customHeight="1" x14ac:dyDescent="0.25">
      <c r="A227" s="21" t="s">
        <v>31</v>
      </c>
      <c r="B227" s="22" t="s">
        <v>32</v>
      </c>
      <c r="C227" s="23" t="s">
        <v>33</v>
      </c>
      <c r="D227" s="24">
        <v>0.38</v>
      </c>
      <c r="E227" s="25">
        <v>1150</v>
      </c>
      <c r="F227" s="25">
        <f t="shared" si="16"/>
        <v>437</v>
      </c>
      <c r="G227" s="26"/>
      <c r="H227" s="27"/>
    </row>
    <row r="228" spans="1:8" ht="16.5" customHeight="1" x14ac:dyDescent="0.25">
      <c r="A228" s="21" t="s">
        <v>31</v>
      </c>
      <c r="B228" s="22" t="s">
        <v>13</v>
      </c>
      <c r="C228" s="23" t="s">
        <v>113</v>
      </c>
      <c r="D228" s="24">
        <v>1</v>
      </c>
      <c r="E228" s="30">
        <v>29211.369613435651</v>
      </c>
      <c r="F228" s="25">
        <f t="shared" si="16"/>
        <v>29211.369613435651</v>
      </c>
      <c r="G228" s="26"/>
      <c r="H228" s="27"/>
    </row>
    <row r="229" spans="1:8" ht="16.5" customHeight="1" x14ac:dyDescent="0.25">
      <c r="A229" s="8" t="s">
        <v>10</v>
      </c>
      <c r="B229" s="9"/>
      <c r="C229" s="10" t="s">
        <v>114</v>
      </c>
      <c r="D229" s="11"/>
      <c r="E229" s="12"/>
      <c r="F229" s="12"/>
      <c r="G229" s="13"/>
      <c r="H229" s="14"/>
    </row>
    <row r="230" spans="1:8" ht="16.5" customHeight="1" x14ac:dyDescent="0.25">
      <c r="A230" s="15" t="s">
        <v>12</v>
      </c>
      <c r="B230" s="16" t="s">
        <v>13</v>
      </c>
      <c r="C230" s="17" t="s">
        <v>115</v>
      </c>
      <c r="D230" s="18">
        <v>1</v>
      </c>
      <c r="E230" s="19">
        <f>SUM(F231:F239)</f>
        <v>51860.742763772178</v>
      </c>
      <c r="F230" s="19">
        <v>51860.742763772178</v>
      </c>
      <c r="G230" s="13"/>
      <c r="H230" s="20" t="s">
        <v>116</v>
      </c>
    </row>
    <row r="231" spans="1:8" ht="16.5" customHeight="1" x14ac:dyDescent="0.25">
      <c r="A231" s="21" t="s">
        <v>15</v>
      </c>
      <c r="B231" s="22" t="s">
        <v>13</v>
      </c>
      <c r="C231" s="23" t="s">
        <v>47</v>
      </c>
      <c r="D231" s="24">
        <v>1.1499999999999999</v>
      </c>
      <c r="E231" s="25">
        <v>25997.89915966387</v>
      </c>
      <c r="F231" s="25">
        <f t="shared" ref="F231:F239" si="17">E231*D231</f>
        <v>29897.58403361345</v>
      </c>
      <c r="G231" s="26">
        <v>0.86956521739130443</v>
      </c>
      <c r="H231" s="27" t="s">
        <v>117</v>
      </c>
    </row>
    <row r="232" spans="1:8" ht="16.5" customHeight="1" x14ac:dyDescent="0.25">
      <c r="A232" s="21" t="s">
        <v>15</v>
      </c>
      <c r="B232" s="22" t="s">
        <v>18</v>
      </c>
      <c r="C232" s="23" t="s">
        <v>49</v>
      </c>
      <c r="D232" s="24">
        <v>2</v>
      </c>
      <c r="E232" s="25">
        <v>5038.865546218487</v>
      </c>
      <c r="F232" s="25">
        <f t="shared" si="17"/>
        <v>10077.731092436974</v>
      </c>
      <c r="G232" s="26">
        <v>0.5</v>
      </c>
      <c r="H232" s="27"/>
    </row>
    <row r="233" spans="1:8" ht="16.5" customHeight="1" x14ac:dyDescent="0.25">
      <c r="A233" s="21" t="s">
        <v>15</v>
      </c>
      <c r="B233" s="22" t="s">
        <v>18</v>
      </c>
      <c r="C233" s="23" t="s">
        <v>51</v>
      </c>
      <c r="D233" s="28">
        <v>0.5</v>
      </c>
      <c r="E233" s="25">
        <v>5038.865546218487</v>
      </c>
      <c r="F233" s="25">
        <f t="shared" si="17"/>
        <v>2519.4327731092435</v>
      </c>
      <c r="G233" s="26">
        <v>2</v>
      </c>
      <c r="H233" s="27"/>
    </row>
    <row r="234" spans="1:8" ht="16.5" customHeight="1" x14ac:dyDescent="0.25">
      <c r="A234" s="21" t="s">
        <v>15</v>
      </c>
      <c r="B234" s="22" t="s">
        <v>18</v>
      </c>
      <c r="C234" s="23" t="s">
        <v>118</v>
      </c>
      <c r="D234" s="24">
        <v>1.0111111111111111</v>
      </c>
      <c r="E234" s="25">
        <v>5038.865546218487</v>
      </c>
      <c r="F234" s="25">
        <f t="shared" si="17"/>
        <v>5094.8529411764703</v>
      </c>
      <c r="G234" s="26">
        <v>0.98901098901098905</v>
      </c>
      <c r="H234" s="27"/>
    </row>
    <row r="235" spans="1:8" ht="16.5" customHeight="1" x14ac:dyDescent="0.25">
      <c r="A235" s="21" t="s">
        <v>15</v>
      </c>
      <c r="B235" s="22" t="s">
        <v>1</v>
      </c>
      <c r="C235" s="23" t="s">
        <v>22</v>
      </c>
      <c r="D235" s="24">
        <v>5.5555555555555552E-2</v>
      </c>
      <c r="E235" s="25">
        <v>6386.5546218487398</v>
      </c>
      <c r="F235" s="25">
        <f t="shared" si="17"/>
        <v>354.80859010270774</v>
      </c>
      <c r="G235" s="26">
        <v>18</v>
      </c>
      <c r="H235" s="27"/>
    </row>
    <row r="236" spans="1:8" ht="16.5" customHeight="1" x14ac:dyDescent="0.25">
      <c r="A236" s="21" t="s">
        <v>15</v>
      </c>
      <c r="B236" s="22" t="s">
        <v>23</v>
      </c>
      <c r="C236" s="23" t="s">
        <v>138</v>
      </c>
      <c r="D236" s="24">
        <v>113</v>
      </c>
      <c r="E236" s="25">
        <v>20</v>
      </c>
      <c r="F236" s="25">
        <f t="shared" si="17"/>
        <v>2260</v>
      </c>
      <c r="G236" s="26">
        <v>8.8495575221238937E-3</v>
      </c>
      <c r="H236" s="27"/>
    </row>
    <row r="237" spans="1:8" ht="16.5" customHeight="1" x14ac:dyDescent="0.25">
      <c r="A237" s="21" t="s">
        <v>15</v>
      </c>
      <c r="B237" s="22" t="s">
        <v>23</v>
      </c>
      <c r="C237" s="23" t="s">
        <v>56</v>
      </c>
      <c r="D237" s="28">
        <v>0.8666666666666667</v>
      </c>
      <c r="E237" s="25">
        <v>80</v>
      </c>
      <c r="F237" s="25">
        <f t="shared" si="17"/>
        <v>69.333333333333343</v>
      </c>
      <c r="G237" s="26">
        <v>1.1538461538461537</v>
      </c>
      <c r="H237" s="27"/>
    </row>
    <row r="238" spans="1:8" ht="16.5" customHeight="1" x14ac:dyDescent="0.25">
      <c r="A238" s="21" t="s">
        <v>28</v>
      </c>
      <c r="B238" s="22" t="s">
        <v>29</v>
      </c>
      <c r="C238" s="23" t="s">
        <v>30</v>
      </c>
      <c r="D238" s="24">
        <v>0.02</v>
      </c>
      <c r="E238" s="25">
        <v>57500</v>
      </c>
      <c r="F238" s="25">
        <f t="shared" si="17"/>
        <v>1150</v>
      </c>
      <c r="G238" s="26">
        <v>50</v>
      </c>
      <c r="H238" s="27"/>
    </row>
    <row r="239" spans="1:8" ht="16.5" customHeight="1" x14ac:dyDescent="0.25">
      <c r="A239" s="21" t="s">
        <v>31</v>
      </c>
      <c r="B239" s="22" t="s">
        <v>32</v>
      </c>
      <c r="C239" s="23" t="s">
        <v>33</v>
      </c>
      <c r="D239" s="24">
        <v>0.38</v>
      </c>
      <c r="E239" s="25">
        <v>1150</v>
      </c>
      <c r="F239" s="25">
        <f t="shared" si="17"/>
        <v>437</v>
      </c>
      <c r="G239" s="26"/>
      <c r="H239" s="27"/>
    </row>
    <row r="240" spans="1:8" ht="16.5" customHeight="1" x14ac:dyDescent="0.25">
      <c r="A240" s="15" t="s">
        <v>12</v>
      </c>
      <c r="B240" s="16" t="s">
        <v>13</v>
      </c>
      <c r="C240" s="17" t="s">
        <v>119</v>
      </c>
      <c r="D240" s="18">
        <v>1</v>
      </c>
      <c r="E240" s="19">
        <f>SUM(F241:F249)</f>
        <v>42280.566526610644</v>
      </c>
      <c r="F240" s="19">
        <f>E240*D240</f>
        <v>42280.566526610644</v>
      </c>
      <c r="G240" s="13"/>
      <c r="H240" s="20" t="s">
        <v>116</v>
      </c>
    </row>
    <row r="241" spans="1:8" ht="16.5" customHeight="1" x14ac:dyDescent="0.25">
      <c r="A241" s="21" t="s">
        <v>15</v>
      </c>
      <c r="B241" s="22" t="s">
        <v>13</v>
      </c>
      <c r="C241" s="23" t="s">
        <v>60</v>
      </c>
      <c r="D241" s="24">
        <v>1.1499999999999999</v>
      </c>
      <c r="E241" s="25">
        <v>21875</v>
      </c>
      <c r="F241" s="25">
        <f t="shared" ref="F241:F249" si="18">E241*D241</f>
        <v>25156.249999999996</v>
      </c>
      <c r="G241" s="26">
        <v>0.86956521739130443</v>
      </c>
      <c r="H241" s="27"/>
    </row>
    <row r="242" spans="1:8" ht="16.5" customHeight="1" x14ac:dyDescent="0.25">
      <c r="A242" s="21" t="s">
        <v>15</v>
      </c>
      <c r="B242" s="22" t="s">
        <v>18</v>
      </c>
      <c r="C242" s="23" t="s">
        <v>61</v>
      </c>
      <c r="D242" s="24">
        <v>2</v>
      </c>
      <c r="E242" s="25">
        <v>3660.7142857142853</v>
      </c>
      <c r="F242" s="25">
        <f t="shared" si="18"/>
        <v>7321.4285714285706</v>
      </c>
      <c r="G242" s="26">
        <v>0.5</v>
      </c>
      <c r="H242" s="27"/>
    </row>
    <row r="243" spans="1:8" ht="16.5" customHeight="1" x14ac:dyDescent="0.25">
      <c r="A243" s="21" t="s">
        <v>15</v>
      </c>
      <c r="B243" s="22" t="s">
        <v>18</v>
      </c>
      <c r="C243" s="23" t="s">
        <v>62</v>
      </c>
      <c r="D243" s="24">
        <v>0.5</v>
      </c>
      <c r="E243" s="25">
        <v>3660.7142857142853</v>
      </c>
      <c r="F243" s="25">
        <f t="shared" si="18"/>
        <v>1830.3571428571427</v>
      </c>
      <c r="G243" s="26">
        <v>2</v>
      </c>
      <c r="H243" s="27"/>
    </row>
    <row r="244" spans="1:8" ht="16.5" customHeight="1" x14ac:dyDescent="0.25">
      <c r="A244" s="21" t="s">
        <v>15</v>
      </c>
      <c r="B244" s="22" t="s">
        <v>18</v>
      </c>
      <c r="C244" s="23" t="s">
        <v>63</v>
      </c>
      <c r="D244" s="24">
        <v>1.0111111111111111</v>
      </c>
      <c r="E244" s="25">
        <v>3660.7142857142853</v>
      </c>
      <c r="F244" s="25">
        <f t="shared" si="18"/>
        <v>3701.3888888888882</v>
      </c>
      <c r="G244" s="26">
        <v>0.98901098901098905</v>
      </c>
      <c r="H244" s="27"/>
    </row>
    <row r="245" spans="1:8" ht="16.5" customHeight="1" x14ac:dyDescent="0.25">
      <c r="A245" s="21" t="s">
        <v>15</v>
      </c>
      <c r="B245" s="22" t="s">
        <v>1</v>
      </c>
      <c r="C245" s="23" t="s">
        <v>22</v>
      </c>
      <c r="D245" s="24">
        <v>5.5555555555555552E-2</v>
      </c>
      <c r="E245" s="25">
        <v>6386.5546218487398</v>
      </c>
      <c r="F245" s="25">
        <f t="shared" si="18"/>
        <v>354.80859010270774</v>
      </c>
      <c r="G245" s="26">
        <v>18</v>
      </c>
      <c r="H245" s="27"/>
    </row>
    <row r="246" spans="1:8" ht="16.5" customHeight="1" x14ac:dyDescent="0.25">
      <c r="A246" s="21" t="s">
        <v>15</v>
      </c>
      <c r="B246" s="22" t="s">
        <v>23</v>
      </c>
      <c r="C246" s="23" t="s">
        <v>138</v>
      </c>
      <c r="D246" s="24">
        <v>113</v>
      </c>
      <c r="E246" s="25">
        <v>20</v>
      </c>
      <c r="F246" s="25">
        <f t="shared" si="18"/>
        <v>2260</v>
      </c>
      <c r="G246" s="26">
        <v>8.8495575221238937E-3</v>
      </c>
      <c r="H246" s="27"/>
    </row>
    <row r="247" spans="1:8" ht="16.5" customHeight="1" x14ac:dyDescent="0.25">
      <c r="A247" s="21" t="s">
        <v>15</v>
      </c>
      <c r="B247" s="22" t="s">
        <v>23</v>
      </c>
      <c r="C247" s="23" t="s">
        <v>56</v>
      </c>
      <c r="D247" s="24">
        <v>0.8666666666666667</v>
      </c>
      <c r="E247" s="25">
        <v>80</v>
      </c>
      <c r="F247" s="25">
        <f t="shared" si="18"/>
        <v>69.333333333333343</v>
      </c>
      <c r="G247" s="26">
        <v>1.1538461538461537</v>
      </c>
      <c r="H247" s="27"/>
    </row>
    <row r="248" spans="1:8" ht="16.5" customHeight="1" x14ac:dyDescent="0.25">
      <c r="A248" s="21" t="s">
        <v>28</v>
      </c>
      <c r="B248" s="22" t="s">
        <v>29</v>
      </c>
      <c r="C248" s="23" t="s">
        <v>30</v>
      </c>
      <c r="D248" s="24">
        <v>0.02</v>
      </c>
      <c r="E248" s="25">
        <v>57500</v>
      </c>
      <c r="F248" s="25">
        <f t="shared" si="18"/>
        <v>1150</v>
      </c>
      <c r="G248" s="26">
        <v>50</v>
      </c>
      <c r="H248" s="27"/>
    </row>
    <row r="249" spans="1:8" ht="16.5" customHeight="1" x14ac:dyDescent="0.25">
      <c r="A249" s="21" t="s">
        <v>31</v>
      </c>
      <c r="B249" s="22" t="s">
        <v>32</v>
      </c>
      <c r="C249" s="23" t="s">
        <v>33</v>
      </c>
      <c r="D249" s="24">
        <v>0.38</v>
      </c>
      <c r="E249" s="25">
        <v>1150</v>
      </c>
      <c r="F249" s="25">
        <f t="shared" si="18"/>
        <v>437</v>
      </c>
      <c r="G249" s="26"/>
      <c r="H249" s="27"/>
    </row>
    <row r="250" spans="1:8" ht="16.5" customHeight="1" x14ac:dyDescent="0.25">
      <c r="A250" s="15" t="s">
        <v>12</v>
      </c>
      <c r="B250" s="16" t="s">
        <v>13</v>
      </c>
      <c r="C250" s="17" t="s">
        <v>120</v>
      </c>
      <c r="D250" s="18">
        <v>1</v>
      </c>
      <c r="E250" s="19">
        <f>SUM(F251:F259)</f>
        <v>34604.043417366949</v>
      </c>
      <c r="F250" s="19">
        <f>E250*D250</f>
        <v>34604.043417366949</v>
      </c>
      <c r="G250" s="13"/>
      <c r="H250" s="20" t="s">
        <v>116</v>
      </c>
    </row>
    <row r="251" spans="1:8" ht="16.5" customHeight="1" x14ac:dyDescent="0.25">
      <c r="A251" s="21" t="s">
        <v>15</v>
      </c>
      <c r="B251" s="22" t="s">
        <v>13</v>
      </c>
      <c r="C251" s="23" t="s">
        <v>16</v>
      </c>
      <c r="D251" s="24">
        <v>1.1499999999999999</v>
      </c>
      <c r="E251" s="25">
        <v>18750</v>
      </c>
      <c r="F251" s="25">
        <f t="shared" ref="F251:F259" si="19">E251*D251</f>
        <v>21562.5</v>
      </c>
      <c r="G251" s="26">
        <v>0.86956521739130443</v>
      </c>
      <c r="H251" s="27"/>
    </row>
    <row r="252" spans="1:8" ht="16.5" customHeight="1" x14ac:dyDescent="0.25">
      <c r="A252" s="21" t="s">
        <v>15</v>
      </c>
      <c r="B252" s="22" t="s">
        <v>18</v>
      </c>
      <c r="C252" s="23" t="s">
        <v>66</v>
      </c>
      <c r="D252" s="24">
        <v>2</v>
      </c>
      <c r="E252" s="25">
        <v>2497.8991596638652</v>
      </c>
      <c r="F252" s="25">
        <f t="shared" si="19"/>
        <v>4995.7983193277305</v>
      </c>
      <c r="G252" s="26">
        <v>0.5</v>
      </c>
      <c r="H252" s="27"/>
    </row>
    <row r="253" spans="1:8" ht="16.5" customHeight="1" x14ac:dyDescent="0.25">
      <c r="A253" s="21" t="s">
        <v>15</v>
      </c>
      <c r="B253" s="22" t="s">
        <v>18</v>
      </c>
      <c r="C253" s="23" t="s">
        <v>67</v>
      </c>
      <c r="D253" s="24">
        <v>0.5</v>
      </c>
      <c r="E253" s="25">
        <v>2497.8991596638652</v>
      </c>
      <c r="F253" s="25">
        <f t="shared" si="19"/>
        <v>1248.9495798319326</v>
      </c>
      <c r="G253" s="26">
        <v>2</v>
      </c>
      <c r="H253" s="27"/>
    </row>
    <row r="254" spans="1:8" ht="16.5" customHeight="1" x14ac:dyDescent="0.25">
      <c r="A254" s="21" t="s">
        <v>15</v>
      </c>
      <c r="B254" s="22" t="s">
        <v>18</v>
      </c>
      <c r="C254" s="23" t="s">
        <v>68</v>
      </c>
      <c r="D254" s="24">
        <v>1.0111111111111111</v>
      </c>
      <c r="E254" s="25">
        <v>2497.8991596638652</v>
      </c>
      <c r="F254" s="25">
        <f t="shared" si="19"/>
        <v>2525.6535947712414</v>
      </c>
      <c r="G254" s="26">
        <v>0.98901098901098905</v>
      </c>
      <c r="H254" s="27"/>
    </row>
    <row r="255" spans="1:8" ht="16.5" customHeight="1" x14ac:dyDescent="0.25">
      <c r="A255" s="21" t="s">
        <v>15</v>
      </c>
      <c r="B255" s="22" t="s">
        <v>1</v>
      </c>
      <c r="C255" s="23" t="s">
        <v>22</v>
      </c>
      <c r="D255" s="24">
        <v>5.5555555555555552E-2</v>
      </c>
      <c r="E255" s="25">
        <v>6386.5546218487398</v>
      </c>
      <c r="F255" s="25">
        <f t="shared" si="19"/>
        <v>354.80859010270774</v>
      </c>
      <c r="G255" s="26">
        <v>18</v>
      </c>
      <c r="H255" s="27"/>
    </row>
    <row r="256" spans="1:8" ht="16.5" customHeight="1" x14ac:dyDescent="0.25">
      <c r="A256" s="21" t="s">
        <v>15</v>
      </c>
      <c r="B256" s="22" t="s">
        <v>23</v>
      </c>
      <c r="C256" s="23" t="s">
        <v>138</v>
      </c>
      <c r="D256" s="24">
        <v>113</v>
      </c>
      <c r="E256" s="25">
        <v>20</v>
      </c>
      <c r="F256" s="25">
        <f t="shared" si="19"/>
        <v>2260</v>
      </c>
      <c r="G256" s="26">
        <v>8.8495575221238937E-3</v>
      </c>
      <c r="H256" s="27"/>
    </row>
    <row r="257" spans="1:8" ht="16.5" customHeight="1" x14ac:dyDescent="0.25">
      <c r="A257" s="21" t="s">
        <v>15</v>
      </c>
      <c r="B257" s="22" t="s">
        <v>23</v>
      </c>
      <c r="C257" s="23" t="s">
        <v>56</v>
      </c>
      <c r="D257" s="24">
        <v>0.8666666666666667</v>
      </c>
      <c r="E257" s="25">
        <v>80</v>
      </c>
      <c r="F257" s="25">
        <f t="shared" si="19"/>
        <v>69.333333333333343</v>
      </c>
      <c r="G257" s="26">
        <v>1.1538461538461537</v>
      </c>
      <c r="H257" s="27"/>
    </row>
    <row r="258" spans="1:8" ht="16.5" customHeight="1" x14ac:dyDescent="0.25">
      <c r="A258" s="21" t="s">
        <v>28</v>
      </c>
      <c r="B258" s="22" t="s">
        <v>29</v>
      </c>
      <c r="C258" s="23" t="s">
        <v>30</v>
      </c>
      <c r="D258" s="24">
        <v>0.02</v>
      </c>
      <c r="E258" s="25">
        <v>57500</v>
      </c>
      <c r="F258" s="25">
        <f t="shared" si="19"/>
        <v>1150</v>
      </c>
      <c r="G258" s="26">
        <v>50</v>
      </c>
      <c r="H258" s="27"/>
    </row>
    <row r="259" spans="1:8" ht="16.5" customHeight="1" x14ac:dyDescent="0.25">
      <c r="A259" s="21" t="s">
        <v>31</v>
      </c>
      <c r="B259" s="22" t="s">
        <v>32</v>
      </c>
      <c r="C259" s="23" t="s">
        <v>33</v>
      </c>
      <c r="D259" s="24">
        <v>0.38</v>
      </c>
      <c r="E259" s="25">
        <v>1150</v>
      </c>
      <c r="F259" s="25">
        <f t="shared" si="19"/>
        <v>437</v>
      </c>
      <c r="G259" s="26"/>
      <c r="H259" s="27"/>
    </row>
    <row r="260" spans="1:8" ht="16.5" customHeight="1" x14ac:dyDescent="0.25">
      <c r="A260" s="15" t="s">
        <v>12</v>
      </c>
      <c r="B260" s="16" t="s">
        <v>13</v>
      </c>
      <c r="C260" s="17" t="s">
        <v>121</v>
      </c>
      <c r="D260" s="18">
        <v>1</v>
      </c>
      <c r="E260" s="19">
        <f>SUM(F261:F269)</f>
        <v>32207.013772175538</v>
      </c>
      <c r="F260" s="19">
        <f>E260*D260</f>
        <v>32207.013772175538</v>
      </c>
      <c r="G260" s="13"/>
      <c r="H260" s="20" t="s">
        <v>116</v>
      </c>
    </row>
    <row r="261" spans="1:8" ht="16.5" customHeight="1" x14ac:dyDescent="0.25">
      <c r="A261" s="21" t="s">
        <v>15</v>
      </c>
      <c r="B261" s="22" t="s">
        <v>13</v>
      </c>
      <c r="C261" s="23" t="s">
        <v>35</v>
      </c>
      <c r="D261" s="24">
        <v>1.1499999999999999</v>
      </c>
      <c r="E261" s="25">
        <v>18375</v>
      </c>
      <c r="F261" s="25">
        <f t="shared" ref="F261:F269" si="20">E261*D261</f>
        <v>21131.25</v>
      </c>
      <c r="G261" s="26">
        <v>0.86956521739130443</v>
      </c>
      <c r="H261" s="27"/>
    </row>
    <row r="262" spans="1:8" ht="16.5" customHeight="1" x14ac:dyDescent="0.25">
      <c r="A262" s="21" t="s">
        <v>15</v>
      </c>
      <c r="B262" s="22" t="s">
        <v>18</v>
      </c>
      <c r="C262" s="23" t="s">
        <v>71</v>
      </c>
      <c r="D262" s="24">
        <v>2</v>
      </c>
      <c r="E262" s="25">
        <v>1938.0252100840337</v>
      </c>
      <c r="F262" s="25">
        <f t="shared" si="20"/>
        <v>3876.0504201680674</v>
      </c>
      <c r="G262" s="26">
        <v>0.5</v>
      </c>
      <c r="H262" s="27"/>
    </row>
    <row r="263" spans="1:8" ht="16.5" customHeight="1" x14ac:dyDescent="0.25">
      <c r="A263" s="21" t="s">
        <v>15</v>
      </c>
      <c r="B263" s="22" t="s">
        <v>18</v>
      </c>
      <c r="C263" s="23" t="s">
        <v>72</v>
      </c>
      <c r="D263" s="24">
        <v>0.5</v>
      </c>
      <c r="E263" s="25">
        <v>1938.0252100840337</v>
      </c>
      <c r="F263" s="25">
        <f t="shared" si="20"/>
        <v>969.01260504201684</v>
      </c>
      <c r="G263" s="26">
        <v>2</v>
      </c>
      <c r="H263" s="27"/>
    </row>
    <row r="264" spans="1:8" ht="16.5" customHeight="1" x14ac:dyDescent="0.25">
      <c r="A264" s="21" t="s">
        <v>15</v>
      </c>
      <c r="B264" s="22" t="s">
        <v>18</v>
      </c>
      <c r="C264" s="23" t="s">
        <v>73</v>
      </c>
      <c r="D264" s="24">
        <v>1.0111111111111111</v>
      </c>
      <c r="E264" s="25">
        <v>1938.0252100840337</v>
      </c>
      <c r="F264" s="25">
        <f t="shared" si="20"/>
        <v>1959.5588235294117</v>
      </c>
      <c r="G264" s="26">
        <v>0.98901098901098905</v>
      </c>
      <c r="H264" s="27"/>
    </row>
    <row r="265" spans="1:8" ht="16.5" customHeight="1" x14ac:dyDescent="0.25">
      <c r="A265" s="21" t="s">
        <v>15</v>
      </c>
      <c r="B265" s="22" t="s">
        <v>1</v>
      </c>
      <c r="C265" s="23" t="s">
        <v>22</v>
      </c>
      <c r="D265" s="24">
        <v>5.5555555555555552E-2</v>
      </c>
      <c r="E265" s="25">
        <v>6386.5546218487398</v>
      </c>
      <c r="F265" s="25">
        <f t="shared" si="20"/>
        <v>354.80859010270774</v>
      </c>
      <c r="G265" s="26">
        <v>18</v>
      </c>
      <c r="H265" s="27"/>
    </row>
    <row r="266" spans="1:8" ht="16.5" customHeight="1" x14ac:dyDescent="0.25">
      <c r="A266" s="21" t="s">
        <v>15</v>
      </c>
      <c r="B266" s="22" t="s">
        <v>23</v>
      </c>
      <c r="C266" s="23" t="s">
        <v>138</v>
      </c>
      <c r="D266" s="24">
        <v>113</v>
      </c>
      <c r="E266" s="25">
        <v>20</v>
      </c>
      <c r="F266" s="25">
        <f t="shared" si="20"/>
        <v>2260</v>
      </c>
      <c r="G266" s="26">
        <v>8.8495575221238937E-3</v>
      </c>
      <c r="H266" s="27"/>
    </row>
    <row r="267" spans="1:8" ht="16.5" customHeight="1" x14ac:dyDescent="0.25">
      <c r="A267" s="21" t="s">
        <v>15</v>
      </c>
      <c r="B267" s="22" t="s">
        <v>23</v>
      </c>
      <c r="C267" s="23" t="s">
        <v>56</v>
      </c>
      <c r="D267" s="24">
        <v>0.8666666666666667</v>
      </c>
      <c r="E267" s="25">
        <v>80</v>
      </c>
      <c r="F267" s="25">
        <f t="shared" si="20"/>
        <v>69.333333333333343</v>
      </c>
      <c r="G267" s="26">
        <v>1.1538461538461537</v>
      </c>
      <c r="H267" s="27"/>
    </row>
    <row r="268" spans="1:8" ht="16.5" customHeight="1" x14ac:dyDescent="0.25">
      <c r="A268" s="21" t="s">
        <v>28</v>
      </c>
      <c r="B268" s="22" t="s">
        <v>29</v>
      </c>
      <c r="C268" s="23" t="s">
        <v>30</v>
      </c>
      <c r="D268" s="24">
        <v>0.02</v>
      </c>
      <c r="E268" s="25">
        <v>57500</v>
      </c>
      <c r="F268" s="25">
        <f t="shared" si="20"/>
        <v>1150</v>
      </c>
      <c r="G268" s="26">
        <v>50</v>
      </c>
      <c r="H268" s="27"/>
    </row>
    <row r="269" spans="1:8" ht="16.5" customHeight="1" x14ac:dyDescent="0.25">
      <c r="A269" s="21" t="s">
        <v>31</v>
      </c>
      <c r="B269" s="22" t="s">
        <v>32</v>
      </c>
      <c r="C269" s="23" t="s">
        <v>33</v>
      </c>
      <c r="D269" s="24">
        <v>0.38</v>
      </c>
      <c r="E269" s="25">
        <v>1150</v>
      </c>
      <c r="F269" s="25">
        <f t="shared" si="20"/>
        <v>437</v>
      </c>
      <c r="G269" s="26"/>
      <c r="H269" s="27"/>
    </row>
    <row r="270" spans="1:8" ht="16.5" customHeight="1" x14ac:dyDescent="0.25">
      <c r="A270" s="15" t="s">
        <v>12</v>
      </c>
      <c r="B270" s="16" t="s">
        <v>13</v>
      </c>
      <c r="C270" s="17" t="s">
        <v>122</v>
      </c>
      <c r="D270" s="18">
        <v>1</v>
      </c>
      <c r="E270" s="19">
        <f>SUM(F271:F279)</f>
        <v>27599.827876984124</v>
      </c>
      <c r="F270" s="19">
        <f>E270*D270</f>
        <v>27599.827876984124</v>
      </c>
      <c r="G270" s="13"/>
      <c r="H270" s="20" t="s">
        <v>116</v>
      </c>
    </row>
    <row r="271" spans="1:8" ht="16.5" customHeight="1" x14ac:dyDescent="0.25">
      <c r="A271" s="21" t="s">
        <v>15</v>
      </c>
      <c r="B271" s="22" t="s">
        <v>13</v>
      </c>
      <c r="C271" s="23" t="s">
        <v>38</v>
      </c>
      <c r="D271" s="24">
        <v>1.1499999999999999</v>
      </c>
      <c r="E271" s="25">
        <v>16078.125</v>
      </c>
      <c r="F271" s="25">
        <f t="shared" ref="F271:F279" si="21">E271*D271</f>
        <v>18489.84375</v>
      </c>
      <c r="G271" s="26">
        <v>0.86956521739130443</v>
      </c>
      <c r="H271" s="27"/>
    </row>
    <row r="272" spans="1:8" ht="16.5" customHeight="1" x14ac:dyDescent="0.25">
      <c r="A272" s="21" t="s">
        <v>15</v>
      </c>
      <c r="B272" s="22" t="s">
        <v>18</v>
      </c>
      <c r="C272" s="23" t="s">
        <v>76</v>
      </c>
      <c r="D272" s="24">
        <v>2</v>
      </c>
      <c r="E272" s="25">
        <v>1378.1512605042014</v>
      </c>
      <c r="F272" s="25">
        <f t="shared" si="21"/>
        <v>2756.3025210084029</v>
      </c>
      <c r="G272" s="26">
        <v>0.5</v>
      </c>
      <c r="H272" s="27"/>
    </row>
    <row r="273" spans="1:8" ht="16.5" customHeight="1" x14ac:dyDescent="0.25">
      <c r="A273" s="21" t="s">
        <v>15</v>
      </c>
      <c r="B273" s="22" t="s">
        <v>18</v>
      </c>
      <c r="C273" s="23" t="s">
        <v>77</v>
      </c>
      <c r="D273" s="24">
        <v>0.5</v>
      </c>
      <c r="E273" s="25">
        <v>1378.1512605042014</v>
      </c>
      <c r="F273" s="25">
        <f t="shared" si="21"/>
        <v>689.07563025210072</v>
      </c>
      <c r="G273" s="26">
        <v>2</v>
      </c>
      <c r="H273" s="27"/>
    </row>
    <row r="274" spans="1:8" ht="16.5" customHeight="1" x14ac:dyDescent="0.25">
      <c r="A274" s="21" t="s">
        <v>15</v>
      </c>
      <c r="B274" s="22" t="s">
        <v>18</v>
      </c>
      <c r="C274" s="23" t="s">
        <v>78</v>
      </c>
      <c r="D274" s="24">
        <v>1.0111111111111111</v>
      </c>
      <c r="E274" s="25">
        <v>1378.1512605042014</v>
      </c>
      <c r="F274" s="25">
        <f t="shared" si="21"/>
        <v>1393.4640522875814</v>
      </c>
      <c r="G274" s="26">
        <v>0.98901098901098905</v>
      </c>
      <c r="H274" s="27"/>
    </row>
    <row r="275" spans="1:8" ht="16.5" customHeight="1" x14ac:dyDescent="0.25">
      <c r="A275" s="21" t="s">
        <v>15</v>
      </c>
      <c r="B275" s="22" t="s">
        <v>1</v>
      </c>
      <c r="C275" s="23" t="s">
        <v>22</v>
      </c>
      <c r="D275" s="24">
        <v>5.5555555555555552E-2</v>
      </c>
      <c r="E275" s="25">
        <v>6386.5546218487398</v>
      </c>
      <c r="F275" s="25">
        <f t="shared" si="21"/>
        <v>354.80859010270774</v>
      </c>
      <c r="G275" s="26">
        <v>18</v>
      </c>
      <c r="H275" s="27"/>
    </row>
    <row r="276" spans="1:8" ht="16.5" customHeight="1" x14ac:dyDescent="0.25">
      <c r="A276" s="21" t="s">
        <v>15</v>
      </c>
      <c r="B276" s="22" t="s">
        <v>23</v>
      </c>
      <c r="C276" s="23" t="s">
        <v>138</v>
      </c>
      <c r="D276" s="24">
        <v>113</v>
      </c>
      <c r="E276" s="25">
        <v>20</v>
      </c>
      <c r="F276" s="25">
        <f t="shared" si="21"/>
        <v>2260</v>
      </c>
      <c r="G276" s="26">
        <v>8.8495575221238937E-3</v>
      </c>
      <c r="H276" s="27"/>
    </row>
    <row r="277" spans="1:8" ht="16.5" customHeight="1" x14ac:dyDescent="0.25">
      <c r="A277" s="21" t="s">
        <v>15</v>
      </c>
      <c r="B277" s="22" t="s">
        <v>23</v>
      </c>
      <c r="C277" s="23" t="s">
        <v>56</v>
      </c>
      <c r="D277" s="24">
        <v>0.8666666666666667</v>
      </c>
      <c r="E277" s="25">
        <v>80</v>
      </c>
      <c r="F277" s="25">
        <f t="shared" si="21"/>
        <v>69.333333333333343</v>
      </c>
      <c r="G277" s="26">
        <v>1.1538461538461537</v>
      </c>
      <c r="H277" s="27"/>
    </row>
    <row r="278" spans="1:8" ht="16.5" customHeight="1" x14ac:dyDescent="0.25">
      <c r="A278" s="21" t="s">
        <v>28</v>
      </c>
      <c r="B278" s="22" t="s">
        <v>29</v>
      </c>
      <c r="C278" s="23" t="s">
        <v>30</v>
      </c>
      <c r="D278" s="24">
        <v>0.02</v>
      </c>
      <c r="E278" s="25">
        <v>57500</v>
      </c>
      <c r="F278" s="25">
        <f t="shared" si="21"/>
        <v>1150</v>
      </c>
      <c r="G278" s="26">
        <v>50</v>
      </c>
      <c r="H278" s="27"/>
    </row>
    <row r="279" spans="1:8" ht="16.5" customHeight="1" x14ac:dyDescent="0.25">
      <c r="A279" s="21" t="s">
        <v>31</v>
      </c>
      <c r="B279" s="22" t="s">
        <v>32</v>
      </c>
      <c r="C279" s="23" t="s">
        <v>33</v>
      </c>
      <c r="D279" s="24">
        <v>0.38</v>
      </c>
      <c r="E279" s="25">
        <v>1150</v>
      </c>
      <c r="F279" s="25">
        <f t="shared" si="21"/>
        <v>437</v>
      </c>
      <c r="G279" s="26"/>
      <c r="H279" s="27"/>
    </row>
    <row r="280" spans="1:8" ht="16.5" customHeight="1" x14ac:dyDescent="0.25">
      <c r="A280" s="8" t="s">
        <v>10</v>
      </c>
      <c r="B280" s="9"/>
      <c r="C280" s="10" t="s">
        <v>123</v>
      </c>
      <c r="D280" s="11"/>
      <c r="E280" s="12"/>
      <c r="F280" s="12"/>
      <c r="G280" s="13"/>
      <c r="H280" s="14"/>
    </row>
    <row r="281" spans="1:8" ht="16.5" customHeight="1" x14ac:dyDescent="0.25">
      <c r="A281" s="15" t="s">
        <v>12</v>
      </c>
      <c r="B281" s="16" t="s">
        <v>13</v>
      </c>
      <c r="C281" s="17" t="s">
        <v>124</v>
      </c>
      <c r="D281" s="18">
        <v>1</v>
      </c>
      <c r="E281" s="19">
        <f>SUM(F282:F290)</f>
        <v>64205.769707040228</v>
      </c>
      <c r="F281" s="19">
        <f>E281*D281</f>
        <v>64205.769707040228</v>
      </c>
      <c r="G281" s="13"/>
      <c r="H281" s="20" t="s">
        <v>125</v>
      </c>
    </row>
    <row r="282" spans="1:8" ht="16.5" customHeight="1" x14ac:dyDescent="0.25">
      <c r="A282" s="21" t="s">
        <v>15</v>
      </c>
      <c r="B282" s="22" t="s">
        <v>18</v>
      </c>
      <c r="C282" s="23" t="s">
        <v>126</v>
      </c>
      <c r="D282" s="24">
        <v>0.46285714285714302</v>
      </c>
      <c r="E282" s="25">
        <v>4201.680672268908</v>
      </c>
      <c r="F282" s="25">
        <f t="shared" ref="F282:F290" si="22">E282*D282</f>
        <v>1944.7779111644668</v>
      </c>
      <c r="G282" s="26">
        <v>2.1604938271604932</v>
      </c>
      <c r="H282" s="27"/>
    </row>
    <row r="283" spans="1:8" ht="16.5" customHeight="1" x14ac:dyDescent="0.25">
      <c r="A283" s="21" t="s">
        <v>15</v>
      </c>
      <c r="B283" s="22" t="s">
        <v>18</v>
      </c>
      <c r="C283" s="23" t="s">
        <v>127</v>
      </c>
      <c r="D283" s="24">
        <v>0.29142857142857143</v>
      </c>
      <c r="E283" s="25">
        <v>4201.680672268908</v>
      </c>
      <c r="F283" s="25">
        <f t="shared" si="22"/>
        <v>1224.4897959183675</v>
      </c>
      <c r="G283" s="26">
        <v>3.4313725490196081</v>
      </c>
      <c r="H283" s="27"/>
    </row>
    <row r="284" spans="1:8" ht="16.5" customHeight="1" x14ac:dyDescent="0.25">
      <c r="A284" s="21" t="s">
        <v>15</v>
      </c>
      <c r="B284" s="22" t="s">
        <v>18</v>
      </c>
      <c r="C284" s="23" t="s">
        <v>128</v>
      </c>
      <c r="D284" s="24">
        <v>0.16428571428571428</v>
      </c>
      <c r="E284" s="25">
        <v>4201.680672268908</v>
      </c>
      <c r="F284" s="25">
        <f t="shared" si="22"/>
        <v>690.27611044417779</v>
      </c>
      <c r="G284" s="26">
        <v>6.0869565217391308</v>
      </c>
      <c r="H284" s="27"/>
    </row>
    <row r="285" spans="1:8" ht="16.5" customHeight="1" x14ac:dyDescent="0.25">
      <c r="A285" s="21" t="s">
        <v>15</v>
      </c>
      <c r="B285" s="22" t="s">
        <v>129</v>
      </c>
      <c r="C285" s="23" t="s">
        <v>130</v>
      </c>
      <c r="D285" s="24">
        <v>3.1428571428571431E-2</v>
      </c>
      <c r="E285" s="25">
        <v>1344.5378151260506</v>
      </c>
      <c r="F285" s="25">
        <f t="shared" si="22"/>
        <v>42.256902761104449</v>
      </c>
      <c r="G285" s="26">
        <v>31.818181818181817</v>
      </c>
      <c r="H285" s="27"/>
    </row>
    <row r="286" spans="1:8" ht="16.5" customHeight="1" x14ac:dyDescent="0.25">
      <c r="A286" s="21" t="s">
        <v>15</v>
      </c>
      <c r="B286" s="22" t="s">
        <v>32</v>
      </c>
      <c r="C286" s="23" t="s">
        <v>131</v>
      </c>
      <c r="D286" s="24">
        <v>0.15</v>
      </c>
      <c r="E286" s="25">
        <v>3901.8007202881163</v>
      </c>
      <c r="F286" s="25">
        <f t="shared" si="22"/>
        <v>585.27010804321742</v>
      </c>
      <c r="G286" s="26"/>
      <c r="H286" s="27"/>
    </row>
    <row r="287" spans="1:8" ht="16.5" customHeight="1" x14ac:dyDescent="0.25">
      <c r="A287" s="21" t="s">
        <v>15</v>
      </c>
      <c r="B287" s="22" t="s">
        <v>1</v>
      </c>
      <c r="C287" s="23" t="s">
        <v>132</v>
      </c>
      <c r="D287" s="24">
        <v>2.1428571428571429E-2</v>
      </c>
      <c r="E287" s="25">
        <v>22100</v>
      </c>
      <c r="F287" s="25">
        <f t="shared" si="22"/>
        <v>473.57142857142856</v>
      </c>
      <c r="G287" s="26">
        <v>46.666666666666664</v>
      </c>
      <c r="H287" s="27"/>
    </row>
    <row r="288" spans="1:8" ht="16.5" customHeight="1" x14ac:dyDescent="0.25">
      <c r="A288" s="21" t="s">
        <v>28</v>
      </c>
      <c r="B288" s="22" t="s">
        <v>29</v>
      </c>
      <c r="C288" s="23" t="s">
        <v>30</v>
      </c>
      <c r="D288" s="24">
        <v>6.4285714285714279E-2</v>
      </c>
      <c r="E288" s="25">
        <v>57500</v>
      </c>
      <c r="F288" s="25">
        <f t="shared" si="22"/>
        <v>3696.4285714285711</v>
      </c>
      <c r="G288" s="26">
        <v>15.555555555555557</v>
      </c>
      <c r="H288" s="27"/>
    </row>
    <row r="289" spans="1:8" ht="16.5" customHeight="1" x14ac:dyDescent="0.25">
      <c r="A289" s="21" t="s">
        <v>31</v>
      </c>
      <c r="B289" s="22" t="s">
        <v>32</v>
      </c>
      <c r="C289" s="23" t="s">
        <v>133</v>
      </c>
      <c r="D289" s="24">
        <v>0.38</v>
      </c>
      <c r="E289" s="25">
        <v>3696.4285714285711</v>
      </c>
      <c r="F289" s="25">
        <f t="shared" si="22"/>
        <v>1404.6428571428571</v>
      </c>
      <c r="G289" s="26"/>
      <c r="H289" s="27"/>
    </row>
    <row r="290" spans="1:8" ht="16.5" customHeight="1" x14ac:dyDescent="0.25">
      <c r="A290" s="21" t="s">
        <v>31</v>
      </c>
      <c r="B290" s="22" t="s">
        <v>13</v>
      </c>
      <c r="C290" s="23" t="s">
        <v>115</v>
      </c>
      <c r="D290" s="24">
        <v>1.0440277777777778</v>
      </c>
      <c r="E290" s="25">
        <v>51860.742763772178</v>
      </c>
      <c r="F290" s="25">
        <f t="shared" si="22"/>
        <v>54144.056021566037</v>
      </c>
      <c r="G290" s="26"/>
      <c r="H290" s="27" t="s">
        <v>134</v>
      </c>
    </row>
    <row r="291" spans="1:8" ht="16.5" customHeight="1" x14ac:dyDescent="0.25">
      <c r="A291" s="15" t="s">
        <v>12</v>
      </c>
      <c r="B291" s="16" t="s">
        <v>13</v>
      </c>
      <c r="C291" s="17" t="s">
        <v>135</v>
      </c>
      <c r="D291" s="18">
        <v>1</v>
      </c>
      <c r="E291" s="19">
        <f>SUM(F292:F300)</f>
        <v>46189.296236633549</v>
      </c>
      <c r="F291" s="19">
        <f>E291*D291</f>
        <v>46189.296236633549</v>
      </c>
      <c r="G291" s="13"/>
      <c r="H291" s="20" t="s">
        <v>125</v>
      </c>
    </row>
    <row r="292" spans="1:8" ht="16.5" customHeight="1" x14ac:dyDescent="0.25">
      <c r="A292" s="21" t="s">
        <v>15</v>
      </c>
      <c r="B292" s="22" t="s">
        <v>18</v>
      </c>
      <c r="C292" s="23" t="s">
        <v>126</v>
      </c>
      <c r="D292" s="24">
        <v>0.46285714285714302</v>
      </c>
      <c r="E292" s="25">
        <v>4201.680672268908</v>
      </c>
      <c r="F292" s="25">
        <f t="shared" ref="F292:F300" si="23">E292*D292</f>
        <v>1944.7779111644668</v>
      </c>
      <c r="G292" s="26">
        <v>2.1604938271604932</v>
      </c>
      <c r="H292" s="27"/>
    </row>
    <row r="293" spans="1:8" ht="16.5" customHeight="1" x14ac:dyDescent="0.25">
      <c r="A293" s="21" t="s">
        <v>15</v>
      </c>
      <c r="B293" s="22" t="s">
        <v>18</v>
      </c>
      <c r="C293" s="23" t="s">
        <v>127</v>
      </c>
      <c r="D293" s="24">
        <v>0.29142857142857143</v>
      </c>
      <c r="E293" s="25">
        <v>4201.680672268908</v>
      </c>
      <c r="F293" s="25">
        <f t="shared" si="23"/>
        <v>1224.4897959183675</v>
      </c>
      <c r="G293" s="26">
        <v>3.4313725490196081</v>
      </c>
      <c r="H293" s="27"/>
    </row>
    <row r="294" spans="1:8" ht="16.5" customHeight="1" x14ac:dyDescent="0.25">
      <c r="A294" s="21" t="s">
        <v>15</v>
      </c>
      <c r="B294" s="22" t="s">
        <v>18</v>
      </c>
      <c r="C294" s="23" t="s">
        <v>128</v>
      </c>
      <c r="D294" s="24">
        <v>0.16428571428571428</v>
      </c>
      <c r="E294" s="25">
        <v>4201.680672268908</v>
      </c>
      <c r="F294" s="25">
        <f t="shared" si="23"/>
        <v>690.27611044417779</v>
      </c>
      <c r="G294" s="26">
        <v>6.0869565217391308</v>
      </c>
      <c r="H294" s="27"/>
    </row>
    <row r="295" spans="1:8" ht="16.5" customHeight="1" x14ac:dyDescent="0.25">
      <c r="A295" s="21" t="s">
        <v>15</v>
      </c>
      <c r="B295" s="22" t="s">
        <v>129</v>
      </c>
      <c r="C295" s="23" t="s">
        <v>130</v>
      </c>
      <c r="D295" s="24">
        <v>3.1428571428571431E-2</v>
      </c>
      <c r="E295" s="25">
        <v>1344.5378151260506</v>
      </c>
      <c r="F295" s="25">
        <f t="shared" si="23"/>
        <v>42.256902761104449</v>
      </c>
      <c r="G295" s="26">
        <v>31.818181818181817</v>
      </c>
      <c r="H295" s="27"/>
    </row>
    <row r="296" spans="1:8" ht="16.5" customHeight="1" x14ac:dyDescent="0.25">
      <c r="A296" s="21" t="s">
        <v>15</v>
      </c>
      <c r="B296" s="22" t="s">
        <v>32</v>
      </c>
      <c r="C296" s="23" t="s">
        <v>131</v>
      </c>
      <c r="D296" s="24">
        <v>0.15</v>
      </c>
      <c r="E296" s="25">
        <v>3901.8007202881163</v>
      </c>
      <c r="F296" s="25">
        <f t="shared" si="23"/>
        <v>585.27010804321742</v>
      </c>
      <c r="G296" s="26"/>
      <c r="H296" s="27"/>
    </row>
    <row r="297" spans="1:8" ht="16.5" customHeight="1" x14ac:dyDescent="0.25">
      <c r="A297" s="21" t="s">
        <v>15</v>
      </c>
      <c r="B297" s="22" t="s">
        <v>1</v>
      </c>
      <c r="C297" s="23" t="s">
        <v>132</v>
      </c>
      <c r="D297" s="24">
        <v>2.1428571428571429E-2</v>
      </c>
      <c r="E297" s="25">
        <v>22100</v>
      </c>
      <c r="F297" s="25">
        <f t="shared" si="23"/>
        <v>473.57142857142856</v>
      </c>
      <c r="G297" s="26">
        <v>46.666666666666664</v>
      </c>
      <c r="H297" s="27"/>
    </row>
    <row r="298" spans="1:8" ht="16.5" customHeight="1" x14ac:dyDescent="0.25">
      <c r="A298" s="21" t="s">
        <v>28</v>
      </c>
      <c r="B298" s="22" t="s">
        <v>29</v>
      </c>
      <c r="C298" s="23" t="s">
        <v>30</v>
      </c>
      <c r="D298" s="24">
        <v>6.4285714285714279E-2</v>
      </c>
      <c r="E298" s="25">
        <v>57500</v>
      </c>
      <c r="F298" s="25">
        <f t="shared" si="23"/>
        <v>3696.4285714285711</v>
      </c>
      <c r="G298" s="26">
        <v>15.555555555555557</v>
      </c>
      <c r="H298" s="27"/>
    </row>
    <row r="299" spans="1:8" ht="16.5" customHeight="1" x14ac:dyDescent="0.25">
      <c r="A299" s="21" t="s">
        <v>31</v>
      </c>
      <c r="B299" s="22" t="s">
        <v>32</v>
      </c>
      <c r="C299" s="23" t="s">
        <v>133</v>
      </c>
      <c r="D299" s="24">
        <v>0.38</v>
      </c>
      <c r="E299" s="25">
        <v>3696.4285714285711</v>
      </c>
      <c r="F299" s="25">
        <f t="shared" si="23"/>
        <v>1404.6428571428571</v>
      </c>
      <c r="G299" s="26"/>
      <c r="H299" s="27"/>
    </row>
    <row r="300" spans="1:8" ht="16.5" customHeight="1" x14ac:dyDescent="0.25">
      <c r="A300" s="21" t="s">
        <v>31</v>
      </c>
      <c r="B300" s="22" t="s">
        <v>13</v>
      </c>
      <c r="C300" s="23" t="s">
        <v>120</v>
      </c>
      <c r="D300" s="24">
        <v>1.0440277777777778</v>
      </c>
      <c r="E300" s="25">
        <v>34604.043417366949</v>
      </c>
      <c r="F300" s="25">
        <f t="shared" si="23"/>
        <v>36127.582551159358</v>
      </c>
      <c r="G300" s="26"/>
      <c r="H300" s="27" t="s">
        <v>134</v>
      </c>
    </row>
    <row r="301" spans="1:8" ht="16.5" customHeight="1" x14ac:dyDescent="0.25">
      <c r="A301" s="15" t="s">
        <v>12</v>
      </c>
      <c r="B301" s="16" t="s">
        <v>13</v>
      </c>
      <c r="C301" s="17" t="s">
        <v>136</v>
      </c>
      <c r="D301" s="18">
        <v>1</v>
      </c>
      <c r="E301" s="19">
        <f>SUM(F302:F310)</f>
        <v>43686.730702896901</v>
      </c>
      <c r="F301" s="19">
        <f>E301*D301</f>
        <v>43686.730702896901</v>
      </c>
      <c r="G301" s="13"/>
      <c r="H301" s="20" t="s">
        <v>125</v>
      </c>
    </row>
    <row r="302" spans="1:8" ht="16.5" customHeight="1" x14ac:dyDescent="0.25">
      <c r="A302" s="21" t="s">
        <v>15</v>
      </c>
      <c r="B302" s="22" t="s">
        <v>18</v>
      </c>
      <c r="C302" s="23" t="s">
        <v>126</v>
      </c>
      <c r="D302" s="24">
        <v>0.46285714285714302</v>
      </c>
      <c r="E302" s="25">
        <v>4201.680672268908</v>
      </c>
      <c r="F302" s="25">
        <f t="shared" ref="F302:F310" si="24">E302*D302</f>
        <v>1944.7779111644668</v>
      </c>
      <c r="G302" s="26">
        <v>2.1604938271604932</v>
      </c>
      <c r="H302" s="27"/>
    </row>
    <row r="303" spans="1:8" ht="16.5" customHeight="1" x14ac:dyDescent="0.25">
      <c r="A303" s="21" t="s">
        <v>15</v>
      </c>
      <c r="B303" s="22" t="s">
        <v>18</v>
      </c>
      <c r="C303" s="23" t="s">
        <v>127</v>
      </c>
      <c r="D303" s="24">
        <v>0.29142857142857143</v>
      </c>
      <c r="E303" s="25">
        <v>4201.680672268908</v>
      </c>
      <c r="F303" s="25">
        <f t="shared" si="24"/>
        <v>1224.4897959183675</v>
      </c>
      <c r="G303" s="26">
        <v>3.4313725490196081</v>
      </c>
      <c r="H303" s="27"/>
    </row>
    <row r="304" spans="1:8" ht="16.5" customHeight="1" x14ac:dyDescent="0.25">
      <c r="A304" s="21" t="s">
        <v>15</v>
      </c>
      <c r="B304" s="22" t="s">
        <v>18</v>
      </c>
      <c r="C304" s="23" t="s">
        <v>128</v>
      </c>
      <c r="D304" s="24">
        <v>0.16428571428571428</v>
      </c>
      <c r="E304" s="25">
        <v>4201.680672268908</v>
      </c>
      <c r="F304" s="25">
        <f t="shared" si="24"/>
        <v>690.27611044417779</v>
      </c>
      <c r="G304" s="26">
        <v>6.0869565217391308</v>
      </c>
      <c r="H304" s="27"/>
    </row>
    <row r="305" spans="1:8" ht="16.5" customHeight="1" x14ac:dyDescent="0.25">
      <c r="A305" s="21" t="s">
        <v>15</v>
      </c>
      <c r="B305" s="22" t="s">
        <v>129</v>
      </c>
      <c r="C305" s="23" t="s">
        <v>130</v>
      </c>
      <c r="D305" s="24">
        <v>3.1428571428571431E-2</v>
      </c>
      <c r="E305" s="25">
        <v>1344.5378151260506</v>
      </c>
      <c r="F305" s="25">
        <f t="shared" si="24"/>
        <v>42.256902761104449</v>
      </c>
      <c r="G305" s="26">
        <v>31.818181818181817</v>
      </c>
      <c r="H305" s="27"/>
    </row>
    <row r="306" spans="1:8" ht="16.5" customHeight="1" x14ac:dyDescent="0.25">
      <c r="A306" s="21" t="s">
        <v>15</v>
      </c>
      <c r="B306" s="22" t="s">
        <v>32</v>
      </c>
      <c r="C306" s="23" t="s">
        <v>131</v>
      </c>
      <c r="D306" s="24">
        <v>0.15</v>
      </c>
      <c r="E306" s="25">
        <v>3901.8007202881163</v>
      </c>
      <c r="F306" s="25">
        <f t="shared" si="24"/>
        <v>585.27010804321742</v>
      </c>
      <c r="G306" s="26"/>
      <c r="H306" s="27"/>
    </row>
    <row r="307" spans="1:8" ht="16.5" customHeight="1" x14ac:dyDescent="0.25">
      <c r="A307" s="21" t="s">
        <v>15</v>
      </c>
      <c r="B307" s="22" t="s">
        <v>1</v>
      </c>
      <c r="C307" s="23" t="s">
        <v>132</v>
      </c>
      <c r="D307" s="24">
        <v>2.1428571428571429E-2</v>
      </c>
      <c r="E307" s="25">
        <v>22100</v>
      </c>
      <c r="F307" s="25">
        <f t="shared" si="24"/>
        <v>473.57142857142856</v>
      </c>
      <c r="G307" s="26">
        <v>46.666666666666664</v>
      </c>
      <c r="H307" s="27"/>
    </row>
    <row r="308" spans="1:8" ht="16.5" customHeight="1" x14ac:dyDescent="0.25">
      <c r="A308" s="21" t="s">
        <v>28</v>
      </c>
      <c r="B308" s="22" t="s">
        <v>29</v>
      </c>
      <c r="C308" s="23" t="s">
        <v>30</v>
      </c>
      <c r="D308" s="24">
        <v>6.4285714285714279E-2</v>
      </c>
      <c r="E308" s="25">
        <v>57500</v>
      </c>
      <c r="F308" s="25">
        <f t="shared" si="24"/>
        <v>3696.4285714285711</v>
      </c>
      <c r="G308" s="26">
        <v>15.555555555555557</v>
      </c>
      <c r="H308" s="27"/>
    </row>
    <row r="309" spans="1:8" ht="16.5" customHeight="1" x14ac:dyDescent="0.25">
      <c r="A309" s="21" t="s">
        <v>31</v>
      </c>
      <c r="B309" s="22" t="s">
        <v>32</v>
      </c>
      <c r="C309" s="23" t="s">
        <v>133</v>
      </c>
      <c r="D309" s="24">
        <v>0.38</v>
      </c>
      <c r="E309" s="25">
        <v>3696.4285714285711</v>
      </c>
      <c r="F309" s="25">
        <f t="shared" si="24"/>
        <v>1404.6428571428571</v>
      </c>
      <c r="G309" s="26"/>
      <c r="H309" s="27"/>
    </row>
    <row r="310" spans="1:8" ht="16.5" customHeight="1" x14ac:dyDescent="0.25">
      <c r="A310" s="21" t="s">
        <v>31</v>
      </c>
      <c r="B310" s="22" t="s">
        <v>13</v>
      </c>
      <c r="C310" s="23" t="s">
        <v>121</v>
      </c>
      <c r="D310" s="24">
        <v>1.0440277777777778</v>
      </c>
      <c r="E310" s="25">
        <v>32207.013772175538</v>
      </c>
      <c r="F310" s="25">
        <f t="shared" si="24"/>
        <v>33625.01701742271</v>
      </c>
      <c r="G310" s="26"/>
      <c r="H310" s="27" t="s">
        <v>134</v>
      </c>
    </row>
    <row r="311" spans="1:8" ht="16.5" customHeight="1" x14ac:dyDescent="0.25">
      <c r="A311" s="15" t="s">
        <v>12</v>
      </c>
      <c r="B311" s="16" t="s">
        <v>13</v>
      </c>
      <c r="C311" s="17" t="s">
        <v>137</v>
      </c>
      <c r="D311" s="18">
        <v>1</v>
      </c>
      <c r="E311" s="19">
        <f>SUM(F312:F320)</f>
        <v>38876.700650931089</v>
      </c>
      <c r="F311" s="19">
        <f>E311*D311</f>
        <v>38876.700650931089</v>
      </c>
      <c r="G311" s="13"/>
      <c r="H311" s="20" t="s">
        <v>125</v>
      </c>
    </row>
    <row r="312" spans="1:8" ht="16.5" customHeight="1" x14ac:dyDescent="0.25">
      <c r="A312" s="21" t="s">
        <v>15</v>
      </c>
      <c r="B312" s="22" t="s">
        <v>18</v>
      </c>
      <c r="C312" s="23" t="s">
        <v>126</v>
      </c>
      <c r="D312" s="24">
        <v>0.46285714285714302</v>
      </c>
      <c r="E312" s="25">
        <v>4201.680672268908</v>
      </c>
      <c r="F312" s="25">
        <f t="shared" ref="F312:F320" si="25">E312*D312</f>
        <v>1944.7779111644668</v>
      </c>
      <c r="G312" s="26">
        <v>2.1604938271604932</v>
      </c>
      <c r="H312" s="27"/>
    </row>
    <row r="313" spans="1:8" ht="16.5" customHeight="1" x14ac:dyDescent="0.25">
      <c r="A313" s="21" t="s">
        <v>15</v>
      </c>
      <c r="B313" s="22" t="s">
        <v>18</v>
      </c>
      <c r="C313" s="23" t="s">
        <v>127</v>
      </c>
      <c r="D313" s="24">
        <v>0.29142857142857143</v>
      </c>
      <c r="E313" s="25">
        <v>4201.680672268908</v>
      </c>
      <c r="F313" s="25">
        <f t="shared" si="25"/>
        <v>1224.4897959183675</v>
      </c>
      <c r="G313" s="26">
        <v>3.4313725490196081</v>
      </c>
      <c r="H313" s="27"/>
    </row>
    <row r="314" spans="1:8" ht="16.5" customHeight="1" x14ac:dyDescent="0.25">
      <c r="A314" s="21" t="s">
        <v>15</v>
      </c>
      <c r="B314" s="22" t="s">
        <v>18</v>
      </c>
      <c r="C314" s="23" t="s">
        <v>128</v>
      </c>
      <c r="D314" s="24">
        <v>0.16428571428571428</v>
      </c>
      <c r="E314" s="25">
        <v>4201.680672268908</v>
      </c>
      <c r="F314" s="25">
        <f t="shared" si="25"/>
        <v>690.27611044417779</v>
      </c>
      <c r="G314" s="26">
        <v>6.0869565217391308</v>
      </c>
      <c r="H314" s="27"/>
    </row>
    <row r="315" spans="1:8" ht="16.5" customHeight="1" x14ac:dyDescent="0.25">
      <c r="A315" s="21" t="s">
        <v>15</v>
      </c>
      <c r="B315" s="22" t="s">
        <v>129</v>
      </c>
      <c r="C315" s="23" t="s">
        <v>130</v>
      </c>
      <c r="D315" s="24">
        <v>3.1428571428571431E-2</v>
      </c>
      <c r="E315" s="25">
        <v>1344.5378151260506</v>
      </c>
      <c r="F315" s="25">
        <f t="shared" si="25"/>
        <v>42.256902761104449</v>
      </c>
      <c r="G315" s="26">
        <v>31.818181818181817</v>
      </c>
      <c r="H315" s="27"/>
    </row>
    <row r="316" spans="1:8" ht="16.5" customHeight="1" x14ac:dyDescent="0.25">
      <c r="A316" s="21" t="s">
        <v>15</v>
      </c>
      <c r="B316" s="22" t="s">
        <v>32</v>
      </c>
      <c r="C316" s="23" t="s">
        <v>131</v>
      </c>
      <c r="D316" s="24">
        <v>0.15</v>
      </c>
      <c r="E316" s="25">
        <v>3901.8007202881163</v>
      </c>
      <c r="F316" s="25">
        <f t="shared" si="25"/>
        <v>585.27010804321742</v>
      </c>
      <c r="G316" s="26"/>
      <c r="H316" s="27"/>
    </row>
    <row r="317" spans="1:8" ht="16.5" customHeight="1" x14ac:dyDescent="0.25">
      <c r="A317" s="21" t="s">
        <v>15</v>
      </c>
      <c r="B317" s="22" t="s">
        <v>1</v>
      </c>
      <c r="C317" s="23" t="s">
        <v>132</v>
      </c>
      <c r="D317" s="24">
        <v>2.1428571428571429E-2</v>
      </c>
      <c r="E317" s="25">
        <v>22100</v>
      </c>
      <c r="F317" s="25">
        <f t="shared" si="25"/>
        <v>473.57142857142856</v>
      </c>
      <c r="G317" s="26">
        <v>46.666666666666664</v>
      </c>
      <c r="H317" s="27"/>
    </row>
    <row r="318" spans="1:8" ht="16.5" customHeight="1" x14ac:dyDescent="0.25">
      <c r="A318" s="21" t="s">
        <v>28</v>
      </c>
      <c r="B318" s="22" t="s">
        <v>29</v>
      </c>
      <c r="C318" s="23" t="s">
        <v>30</v>
      </c>
      <c r="D318" s="24">
        <v>6.4285714285714279E-2</v>
      </c>
      <c r="E318" s="25">
        <v>57500</v>
      </c>
      <c r="F318" s="25">
        <f t="shared" si="25"/>
        <v>3696.4285714285711</v>
      </c>
      <c r="G318" s="26">
        <v>15.555555555555557</v>
      </c>
      <c r="H318" s="27"/>
    </row>
    <row r="319" spans="1:8" ht="16.5" customHeight="1" x14ac:dyDescent="0.25">
      <c r="A319" s="21" t="s">
        <v>31</v>
      </c>
      <c r="B319" s="22" t="s">
        <v>32</v>
      </c>
      <c r="C319" s="23" t="s">
        <v>133</v>
      </c>
      <c r="D319" s="24">
        <v>0.38</v>
      </c>
      <c r="E319" s="25">
        <v>3696.4285714285711</v>
      </c>
      <c r="F319" s="25">
        <f t="shared" si="25"/>
        <v>1404.6428571428571</v>
      </c>
      <c r="G319" s="26"/>
      <c r="H319" s="27"/>
    </row>
    <row r="320" spans="1:8" ht="16.5" customHeight="1" x14ac:dyDescent="0.25">
      <c r="A320" s="21" t="s">
        <v>31</v>
      </c>
      <c r="B320" s="22" t="s">
        <v>13</v>
      </c>
      <c r="C320" s="23" t="s">
        <v>122</v>
      </c>
      <c r="D320" s="24">
        <v>1.0440277777777778</v>
      </c>
      <c r="E320" s="25">
        <v>27599.827876984124</v>
      </c>
      <c r="F320" s="25">
        <f t="shared" si="25"/>
        <v>28814.986965456897</v>
      </c>
      <c r="G320" s="26"/>
      <c r="H320" s="27" t="s">
        <v>134</v>
      </c>
    </row>
  </sheetData>
  <sheetProtection formatCells="0" formatColumns="0" insertColumns="0" insertRows="0" deleteColumns="0" deleteRows="0"/>
  <pageMargins left="0.7" right="0.7" top="0.75" bottom="0.75" header="0.3" footer="0.3"/>
  <ignoredErrors>
    <ignoredError sqref="E240 E311 E230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Paneles SIP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CONCHA</dc:creator>
  <cp:lastModifiedBy>EVELYN CONCHA</cp:lastModifiedBy>
  <dcterms:created xsi:type="dcterms:W3CDTF">2023-12-14T22:53:55Z</dcterms:created>
  <dcterms:modified xsi:type="dcterms:W3CDTF">2024-09-01T20:01:49Z</dcterms:modified>
</cp:coreProperties>
</file>